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443" i="1" l="1"/>
  <c r="D443" i="1"/>
  <c r="D126" i="1" s="1"/>
  <c r="E429" i="1"/>
  <c r="D429" i="1"/>
  <c r="B425" i="1"/>
  <c r="E419" i="1"/>
  <c r="D419" i="1"/>
  <c r="B415" i="1" s="1"/>
  <c r="E412" i="1"/>
  <c r="E122" i="1" s="1"/>
  <c r="D412" i="1"/>
  <c r="D122" i="1" s="1"/>
  <c r="E401" i="1"/>
  <c r="D401" i="1"/>
  <c r="D121" i="1" s="1"/>
  <c r="E392" i="1"/>
  <c r="E120" i="1" s="1"/>
  <c r="D392" i="1"/>
  <c r="E375" i="1"/>
  <c r="D375" i="1"/>
  <c r="B367" i="1" s="1"/>
  <c r="E364" i="1"/>
  <c r="E118" i="1" s="1"/>
  <c r="D364" i="1"/>
  <c r="D118" i="1" s="1"/>
  <c r="E354" i="1"/>
  <c r="D354" i="1"/>
  <c r="D117" i="1" s="1"/>
  <c r="E339" i="1"/>
  <c r="D339" i="1"/>
  <c r="B326" i="1"/>
  <c r="E323" i="1"/>
  <c r="D323" i="1"/>
  <c r="B307" i="1" s="1"/>
  <c r="E304" i="1"/>
  <c r="E114" i="1" s="1"/>
  <c r="D304" i="1"/>
  <c r="D114" i="1" s="1"/>
  <c r="E288" i="1"/>
  <c r="D288" i="1"/>
  <c r="D113" i="1" s="1"/>
  <c r="E267" i="1"/>
  <c r="E112" i="1" s="1"/>
  <c r="D267" i="1"/>
  <c r="E233" i="1"/>
  <c r="D233" i="1"/>
  <c r="B226" i="1" s="1"/>
  <c r="E223" i="1"/>
  <c r="E110" i="1" s="1"/>
  <c r="D223" i="1"/>
  <c r="D110" i="1" s="1"/>
  <c r="E204" i="1"/>
  <c r="D204" i="1"/>
  <c r="D109" i="1" s="1"/>
  <c r="E190" i="1"/>
  <c r="E194" i="1" s="1"/>
  <c r="E108" i="1" s="1"/>
  <c r="D190" i="1"/>
  <c r="D189" i="1"/>
  <c r="D188" i="1"/>
  <c r="D187" i="1"/>
  <c r="E180" i="1"/>
  <c r="D180" i="1"/>
  <c r="E179" i="1"/>
  <c r="D179" i="1"/>
  <c r="E178" i="1"/>
  <c r="D178" i="1"/>
  <c r="E176" i="1"/>
  <c r="E181" i="1" s="1"/>
  <c r="E107" i="1" s="1"/>
  <c r="D176" i="1"/>
  <c r="D181" i="1" s="1"/>
  <c r="E169" i="1"/>
  <c r="D169" i="1"/>
  <c r="E168" i="1"/>
  <c r="D168" i="1"/>
  <c r="E167" i="1"/>
  <c r="D167" i="1"/>
  <c r="E166" i="1"/>
  <c r="D166" i="1"/>
  <c r="E165" i="1"/>
  <c r="D165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E170" i="1" s="1"/>
  <c r="E106" i="1" s="1"/>
  <c r="D157" i="1"/>
  <c r="D170" i="1" s="1"/>
  <c r="E151" i="1"/>
  <c r="D151" i="1"/>
  <c r="B132" i="1" s="1"/>
  <c r="E126" i="1"/>
  <c r="E125" i="1"/>
  <c r="D125" i="1"/>
  <c r="E123" i="1"/>
  <c r="E121" i="1"/>
  <c r="D120" i="1"/>
  <c r="E119" i="1"/>
  <c r="D119" i="1"/>
  <c r="E117" i="1"/>
  <c r="E116" i="1"/>
  <c r="D116" i="1"/>
  <c r="E115" i="1"/>
  <c r="E113" i="1"/>
  <c r="D112" i="1"/>
  <c r="E111" i="1"/>
  <c r="D111" i="1"/>
  <c r="E109" i="1"/>
  <c r="E105" i="1"/>
  <c r="E96" i="1"/>
  <c r="E95" i="1"/>
  <c r="E94" i="1"/>
  <c r="E93" i="1"/>
  <c r="D93" i="1"/>
  <c r="D92" i="1"/>
  <c r="E91" i="1"/>
  <c r="D89" i="1"/>
  <c r="E88" i="1"/>
  <c r="D88" i="1"/>
  <c r="E87" i="1"/>
  <c r="D87" i="1"/>
  <c r="E86" i="1"/>
  <c r="E85" i="1"/>
  <c r="E84" i="1"/>
  <c r="D84" i="1"/>
  <c r="E83" i="1"/>
  <c r="E82" i="1"/>
  <c r="E81" i="1"/>
  <c r="E80" i="1"/>
  <c r="D80" i="1"/>
  <c r="E79" i="1"/>
  <c r="E78" i="1"/>
  <c r="E77" i="1"/>
  <c r="E76" i="1"/>
  <c r="E75" i="1"/>
  <c r="E74" i="1"/>
  <c r="E73" i="1"/>
  <c r="D73" i="1"/>
  <c r="E72" i="1"/>
  <c r="D72" i="1"/>
  <c r="E71" i="1"/>
  <c r="E70" i="1"/>
  <c r="D70" i="1"/>
  <c r="E69" i="1"/>
  <c r="D69" i="1"/>
  <c r="D97" i="1" s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36" i="1"/>
  <c r="E35" i="1"/>
  <c r="E34" i="1"/>
  <c r="E33" i="1"/>
  <c r="E32" i="1"/>
  <c r="E31" i="1"/>
  <c r="E30" i="1"/>
  <c r="E29" i="1"/>
  <c r="E28" i="1"/>
  <c r="E27" i="1"/>
  <c r="E26" i="1"/>
  <c r="E25" i="1"/>
  <c r="E16" i="1"/>
  <c r="F16" i="1" s="1"/>
  <c r="D16" i="1"/>
  <c r="C16" i="1"/>
  <c r="C15" i="1"/>
  <c r="F14" i="1"/>
  <c r="F13" i="1"/>
  <c r="F12" i="1"/>
  <c r="F11" i="1"/>
  <c r="B7" i="1"/>
  <c r="E63" i="1" l="1"/>
  <c r="D194" i="1"/>
  <c r="D108" i="1" s="1"/>
  <c r="B236" i="1"/>
  <c r="B378" i="1"/>
  <c r="E97" i="1"/>
  <c r="B66" i="1" s="1"/>
  <c r="D123" i="1"/>
  <c r="B197" i="1"/>
  <c r="B342" i="1"/>
  <c r="B432" i="1"/>
  <c r="E37" i="1"/>
  <c r="D115" i="1"/>
  <c r="B270" i="1"/>
  <c r="B395" i="1"/>
  <c r="D63" i="1"/>
  <c r="B41" i="1" s="1"/>
  <c r="E127" i="1"/>
  <c r="B154" i="1"/>
  <c r="D106" i="1"/>
  <c r="B173" i="1"/>
  <c r="D107" i="1"/>
  <c r="D105" i="1"/>
  <c r="B207" i="1"/>
  <c r="B291" i="1"/>
  <c r="B357" i="1"/>
  <c r="B404" i="1"/>
  <c r="D127" i="1" l="1"/>
  <c r="B100" i="1" s="1"/>
  <c r="B184" i="1"/>
</calcChain>
</file>

<file path=xl/sharedStrings.xml><?xml version="1.0" encoding="utf-8"?>
<sst xmlns="http://schemas.openxmlformats.org/spreadsheetml/2006/main" count="487" uniqueCount="367">
  <si>
    <t xml:space="preserve">ОТЧЕТ </t>
  </si>
  <si>
    <t>о деятельности аппарата Уполномоченного по рассмотрению обращений граждан за 2017 год</t>
  </si>
  <si>
    <t>Общие статистические данные по поступившим обращениям</t>
  </si>
  <si>
    <t xml:space="preserve">1. Всего за 2017 год в адрес Уполномоченного поступило     </t>
  </si>
  <si>
    <t>обращения, в т.ч.:</t>
  </si>
  <si>
    <t>Таблица 1</t>
  </si>
  <si>
    <t>п/п</t>
  </si>
  <si>
    <t>Полученные обращения</t>
  </si>
  <si>
    <t>Количество обращений</t>
  </si>
  <si>
    <t xml:space="preserve">  2015 г.</t>
  </si>
  <si>
    <t xml:space="preserve"> 2016 г.</t>
  </si>
  <si>
    <t>2017 г.</t>
  </si>
  <si>
    <t>разница</t>
  </si>
  <si>
    <t>Получили устную консультацию</t>
  </si>
  <si>
    <t>Поступило письменных обращений, в т.ч.:</t>
  </si>
  <si>
    <t xml:space="preserve">         - по электронной почте</t>
  </si>
  <si>
    <t xml:space="preserve">         - на сайт</t>
  </si>
  <si>
    <t xml:space="preserve"> </t>
  </si>
  <si>
    <t xml:space="preserve">         - через Открытый регион</t>
  </si>
  <si>
    <t>Итого</t>
  </si>
  <si>
    <t xml:space="preserve">1.2. В адрес Уполномоченного поступило 37 коллективных обращений граждан (12 035 подписей), в т.ч. № 1018 - 11 444 человек (г. Советская Гавань о перевалке угля открытым способом. </t>
  </si>
  <si>
    <t>Для сведения: 2016 г. - 70 коллективных обращений (2411 подписей)</t>
  </si>
  <si>
    <t>1.3. Уполномоченным по правам человека проведены приемы граждан по личным вопросам, в ходе которых принято 152 человека.</t>
  </si>
  <si>
    <t>Для сведения: 2016 г. - 14 человек, 2015 г - 70 человек</t>
  </si>
  <si>
    <t>2. Исходя из социального положения, на прием к Уполномоченному обратились (наличие указаний на социальное положение - 2709 человек,  86,9 %):</t>
  </si>
  <si>
    <t>Таблица 2</t>
  </si>
  <si>
    <t>Социальное положение</t>
  </si>
  <si>
    <t>Кол-во граждан</t>
  </si>
  <si>
    <t>Пенсионеры</t>
  </si>
  <si>
    <t>Инвалиды</t>
  </si>
  <si>
    <t>Рабочие, служащие, находящиеся в отпуске</t>
  </si>
  <si>
    <t>Безработные</t>
  </si>
  <si>
    <t>Из категории дети-сироты</t>
  </si>
  <si>
    <t>Многодетные семьи</t>
  </si>
  <si>
    <t>Предприниматели</t>
  </si>
  <si>
    <t>Иностранцы, беженцы, лица без гражданства</t>
  </si>
  <si>
    <t>Из мест заключения</t>
  </si>
  <si>
    <t>Военнослужащие, сотрудники МЧС, МВД</t>
  </si>
  <si>
    <t>Учащиеся, студенты</t>
  </si>
  <si>
    <t>Представители народностей</t>
  </si>
  <si>
    <t>Всего</t>
  </si>
  <si>
    <t>3. По территориальному признаку поступившие обращения распределились следующим образом:</t>
  </si>
  <si>
    <t>3.1. Обращения граждан из 19 муниципальных образований Хабаровского края:</t>
  </si>
  <si>
    <t>обращений</t>
  </si>
  <si>
    <t>Таблица 3</t>
  </si>
  <si>
    <t>Города и районы края</t>
  </si>
  <si>
    <t>устные обращения</t>
  </si>
  <si>
    <t>письмен. обращения</t>
  </si>
  <si>
    <t xml:space="preserve">г. Хабаровск          </t>
  </si>
  <si>
    <t xml:space="preserve">г. Комсомольск-на-Амуре      </t>
  </si>
  <si>
    <t xml:space="preserve">Комсомольский муниципальный район                                                                   </t>
  </si>
  <si>
    <t>Амурский муниципальный район</t>
  </si>
  <si>
    <t>Аяно-Майский муниципальный район</t>
  </si>
  <si>
    <t xml:space="preserve">Бикинский муниципальный район   </t>
  </si>
  <si>
    <t xml:space="preserve">Ванинский муниципальный район    </t>
  </si>
  <si>
    <t xml:space="preserve">Верхнебуреинский муниципальный район                                                 </t>
  </si>
  <si>
    <t xml:space="preserve">Вяземский муниципальный район    </t>
  </si>
  <si>
    <t xml:space="preserve">Нанайский муниципальный район     </t>
  </si>
  <si>
    <t xml:space="preserve">Николаевский муниципальный район </t>
  </si>
  <si>
    <t xml:space="preserve">Охотский муниципальный район       </t>
  </si>
  <si>
    <t xml:space="preserve">Район имени Лазо                               </t>
  </si>
  <si>
    <t xml:space="preserve">Район имени Полины Осипенко          </t>
  </si>
  <si>
    <t xml:space="preserve">Советско-Гаванский муниципальный   район   </t>
  </si>
  <si>
    <t xml:space="preserve">Солнечный муниципальный район  </t>
  </si>
  <si>
    <t>Тугуро-Чумиканский район</t>
  </si>
  <si>
    <t xml:space="preserve">Ульчский муниципальный район    </t>
  </si>
  <si>
    <t xml:space="preserve">Хабаровский муниципальный район  </t>
  </si>
  <si>
    <t>3.2. Обращения граждан из 28 субъектов Федерации, республик и государств:</t>
  </si>
  <si>
    <t>Таблица 4</t>
  </si>
  <si>
    <t>Субъекты</t>
  </si>
  <si>
    <t>Алтайский край</t>
  </si>
  <si>
    <t xml:space="preserve">Амурская область                           </t>
  </si>
  <si>
    <t>Вологодская область</t>
  </si>
  <si>
    <t>Бурятия</t>
  </si>
  <si>
    <t xml:space="preserve">Еврейская автономная область     </t>
  </si>
  <si>
    <t>Забайкальский край</t>
  </si>
  <si>
    <t>Иркутская область</t>
  </si>
  <si>
    <t>Камчатский край</t>
  </si>
  <si>
    <t>Краснодарский край</t>
  </si>
  <si>
    <t>Красноярский край</t>
  </si>
  <si>
    <t>Магаданская область</t>
  </si>
  <si>
    <t>Москва и Московская область</t>
  </si>
  <si>
    <t>Нижегородская область</t>
  </si>
  <si>
    <t>Омская область</t>
  </si>
  <si>
    <t>Пермский край</t>
  </si>
  <si>
    <t>Приморский край</t>
  </si>
  <si>
    <t>Ростовская область</t>
  </si>
  <si>
    <t>Санкт-Петербург и Ленинградская обл.</t>
  </si>
  <si>
    <t>Сахалинская область</t>
  </si>
  <si>
    <t>Саха (Якутия)</t>
  </si>
  <si>
    <t>Челябинская область</t>
  </si>
  <si>
    <t>Ярославская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</si>
  <si>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</si>
  <si>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</si>
  <si>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</si>
  <si>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Республика Ингушетия</t>
  </si>
  <si>
    <t>Республика Марий Эл</t>
  </si>
  <si>
    <t>Украина</t>
  </si>
  <si>
    <t>4. По разделам тематического классификатора вопросы, поставленные в поступивших обращениях, распределились следующим образом:</t>
  </si>
  <si>
    <t>вопросов*</t>
  </si>
  <si>
    <t>* -разница в количестве вопросов 2776 и обращений 2434 складывается в связи с тем, что в ряде обращений затрагивается несколько вопросов</t>
  </si>
  <si>
    <t>№ раздела</t>
  </si>
  <si>
    <t>Наименование раздела классификатора</t>
  </si>
  <si>
    <t>устных</t>
  </si>
  <si>
    <t>письмен.</t>
  </si>
  <si>
    <t xml:space="preserve"> Вопросы промышленности, строительства, транспорта и связи</t>
  </si>
  <si>
    <t xml:space="preserve"> Вопросы труда и заработной платы </t>
  </si>
  <si>
    <t xml:space="preserve">Вопросы агропромышленного комплекса </t>
  </si>
  <si>
    <t xml:space="preserve">Вопросы государства, общества, политики </t>
  </si>
  <si>
    <t xml:space="preserve">Вопросы науки, культуры, информации </t>
  </si>
  <si>
    <t>Вопросы обеспечения и защиты прав и интересов ребенка. Образование</t>
  </si>
  <si>
    <t xml:space="preserve">Торговля </t>
  </si>
  <si>
    <t>Вопросы жилья и коммунально-бытового обслуживания. Жилищные вопросы</t>
  </si>
  <si>
    <t>Социальное обеспечение и социальная защита</t>
  </si>
  <si>
    <t xml:space="preserve"> Финансовые вопросы</t>
  </si>
  <si>
    <t>Вопросы здравоохранения</t>
  </si>
  <si>
    <t>Служба в Вооруженных силах РФ</t>
  </si>
  <si>
    <t>Вопросы суда, прокуратуры,  юстиции, адвокатуры, арбитража и нотариата</t>
  </si>
  <si>
    <t>Работа с обращениями граждан</t>
  </si>
  <si>
    <t>Экология и природопользование</t>
  </si>
  <si>
    <t>Работа органов внутренних дел</t>
  </si>
  <si>
    <t>Экономическая реформа, создание рыночной инфраструктуры: практика, проблемы</t>
  </si>
  <si>
    <t>Вопросы миграционной политики</t>
  </si>
  <si>
    <t>Другие вопросы</t>
  </si>
  <si>
    <t>Приветствия, поздравления</t>
  </si>
  <si>
    <t>Работа органов по делам гражданской обороны, ЧС и пожарной безопасности Хабаровского края</t>
  </si>
  <si>
    <t>Работа органов федеральной службы исполнения наказания</t>
  </si>
  <si>
    <t>01. Вопросы промышленности, строительства, транспорта и связи</t>
  </si>
  <si>
    <t>вопросов</t>
  </si>
  <si>
    <t>Таблица 5</t>
  </si>
  <si>
    <t>Вопросы</t>
  </si>
  <si>
    <t>Вопросы топливно-энергетического комплекса</t>
  </si>
  <si>
    <t>Злоупотребление служебным положением руководителями предприятий, организаций различных форм собственности</t>
  </si>
  <si>
    <t>Строительство жилья</t>
  </si>
  <si>
    <t>Индивидуальное жилищное строительство</t>
  </si>
  <si>
    <t>Другие вопросы строительства</t>
  </si>
  <si>
    <t>Строительство и реконструкция объектов транспорта и автодорог</t>
  </si>
  <si>
    <t>Нарушение санитарных норм при строительстве</t>
  </si>
  <si>
    <t>Строительство на селе</t>
  </si>
  <si>
    <t>Строительство объектов соц.сферы</t>
  </si>
  <si>
    <t>Выделение земельных участков для строительства жилья в городских и сельских поселениях</t>
  </si>
  <si>
    <t>Работа автомобильного транспорта</t>
  </si>
  <si>
    <t>Работа воздушного транспорта</t>
  </si>
  <si>
    <t>Работа городского пассажирского транспорта</t>
  </si>
  <si>
    <t>Работа пассажирского транспорта на селе</t>
  </si>
  <si>
    <t>Работа почты и телеграфа</t>
  </si>
  <si>
    <t>Сотовая и электронная связь, интернет</t>
  </si>
  <si>
    <t xml:space="preserve">02. Вопросы труда и заработной платы </t>
  </si>
  <si>
    <t>Таблица 6</t>
  </si>
  <si>
    <t>Организация труда и заработной платы на госпредприятиях, в розничных структурах государственного управления, акционерных предприятиях</t>
  </si>
  <si>
    <t>Оплата труда занятых в частном секторе производства и обслуживания</t>
  </si>
  <si>
    <t>Организация труда в частном секторе производства и обслуживания</t>
  </si>
  <si>
    <t>Увольнение</t>
  </si>
  <si>
    <t>Безработица, трудоустройство, биржа труда</t>
  </si>
  <si>
    <t>Трудовой стаж, трудовые книжки</t>
  </si>
  <si>
    <t>Отпуска. Оплата бюллетеней (по болезни, уходу за ребенком и т.п.)</t>
  </si>
  <si>
    <t>Забастовки, трудовые конфликты</t>
  </si>
  <si>
    <t>Задержка выплаты заработной платы</t>
  </si>
  <si>
    <t>Другие вопросы труда и заработной платы</t>
  </si>
  <si>
    <t>Вопросы труда, заработной платы, пособий в связи с реорганизацией, банкротством предприятий</t>
  </si>
  <si>
    <t>Вопросы государственной и муниципальной службы. Организация труда и зарплаты</t>
  </si>
  <si>
    <t>Вопросы труда, заработной платы в связи с работой  в районах Крайнего Севера и приравненных к ним местностях</t>
  </si>
  <si>
    <t xml:space="preserve">03. Вопросы агропромышленного комплекса </t>
  </si>
  <si>
    <t>Таблица 7</t>
  </si>
  <si>
    <t>Землевладение, земельная реформа</t>
  </si>
  <si>
    <t>Фермерские хозяйства, аренда на селе</t>
  </si>
  <si>
    <t>Колективное садоводство, огородничество, некоммерческие садовые товарищества</t>
  </si>
  <si>
    <t>Выделение земельных участков для строительства, фермерства</t>
  </si>
  <si>
    <t>Частная собственность на землю</t>
  </si>
  <si>
    <t xml:space="preserve">04. Вопросы государства, общества, политики </t>
  </si>
  <si>
    <t>Таблица 8</t>
  </si>
  <si>
    <t>Совершенствование законодательства</t>
  </si>
  <si>
    <t>Работа Правительства РФ, оценка принимаемых решений</t>
  </si>
  <si>
    <t>Работа органов местного самоуправления</t>
  </si>
  <si>
    <t>Вопросы реглигии. Жалобы и просьбы верующих</t>
  </si>
  <si>
    <t>Деятельность политических партий, других общ.организаций</t>
  </si>
  <si>
    <t>Национальная политика и межнациональные отношения</t>
  </si>
  <si>
    <t>Злоупотребление слцужебным положением руководителями органов гос.и муниципальной службы</t>
  </si>
  <si>
    <r>
      <t>05. Вопросы н</t>
    </r>
    <r>
      <rPr>
        <b/>
        <sz val="14"/>
        <color rgb="FF000000"/>
        <rFont val="Times New Roman"/>
        <family val="1"/>
        <charset val="204"/>
      </rPr>
      <t>ауки, культуры, информации</t>
    </r>
    <r>
      <rPr>
        <sz val="14"/>
        <color rgb="FF000000"/>
        <rFont val="Times New Roman"/>
        <family val="1"/>
        <charset val="204"/>
      </rPr>
      <t xml:space="preserve"> </t>
    </r>
  </si>
  <si>
    <t>Таблица 9</t>
  </si>
  <si>
    <t>Развитие науки и ее материальной базы. Работа научных учреждений и их руководителей</t>
  </si>
  <si>
    <t>Вопросы культуры, материальной базы. О работе руководителей органов и учреждений культуры</t>
  </si>
  <si>
    <t>Средства массовой информации (ТВ, радио, пресса). О работе руководителей.</t>
  </si>
  <si>
    <t>Другие вопросы науки, культуры, информация</t>
  </si>
  <si>
    <t>06. Вопросы обеспечения и защиты прав и интересов ребенка Образование</t>
  </si>
  <si>
    <t>Таблица 10</t>
  </si>
  <si>
    <t>Совершенствование образования. Развитие материальной базы и финансирование. Деятельность организаций образования и их руководителей.</t>
  </si>
  <si>
    <t>Вопросы высшего образования. Оценка деятельности руководителей ВУЗов</t>
  </si>
  <si>
    <t>Вопросы средне-специального образования</t>
  </si>
  <si>
    <t>Вопросы профтехобразования</t>
  </si>
  <si>
    <t>Вопросы опекунства, попечительства, усыновления</t>
  </si>
  <si>
    <t>Другие вопросы обеспечения и защиты прав и интересов ребенка, образования</t>
  </si>
  <si>
    <t>Вопросы работы детских дошкольных учреждений. Оплата за пребывание в них</t>
  </si>
  <si>
    <t>Работа государственных общеобразовательных школ, интернатов, детских домов и иных образовательных учреждений</t>
  </si>
  <si>
    <t>Работа внешкольных учреждений (юных техников, лагеря отдыха и т.д.)</t>
  </si>
  <si>
    <t>Вопросы жестокого обращения с ребенком</t>
  </si>
  <si>
    <t>Вопросы сохранения жилых помещений, закрепленных за детьми сиротами и детьми, оставшимися без попечения родителей. Предоставление жилья</t>
  </si>
  <si>
    <t>Вопросы реализации прав ребенка на получение медицинской помощи</t>
  </si>
  <si>
    <t>Вопросы соблюдения прав ребенка при трудоустройстве</t>
  </si>
  <si>
    <r>
      <t>07. Торговля</t>
    </r>
    <r>
      <rPr>
        <sz val="14"/>
        <color theme="1"/>
        <rFont val="Times New Roman"/>
        <family val="1"/>
        <charset val="204"/>
      </rPr>
      <t xml:space="preserve"> </t>
    </r>
  </si>
  <si>
    <t>Таблица 11</t>
  </si>
  <si>
    <t>Работа органов торговли, торговое обслуживание</t>
  </si>
  <si>
    <t>Вопросы торговли продовольственными товарами</t>
  </si>
  <si>
    <t>Качество товаров. Защита прав потребителей</t>
  </si>
  <si>
    <t>Торговля и местные органы власти. Размещение торговых точек</t>
  </si>
  <si>
    <t>08. Вопросы жилья и коммунально-бытового обслуживания. Жилищные вопросы</t>
  </si>
  <si>
    <t>Таблица 12</t>
  </si>
  <si>
    <t>Нарушения при распределении жилья и улучшении жилищных условий</t>
  </si>
  <si>
    <t>Переселение из подвалов, бараков, коммунальных квартир, общежитий, аварийных домов, санитарно-защитных зон</t>
  </si>
  <si>
    <t>Предоставление общежитий</t>
  </si>
  <si>
    <t>Предоставление жилья</t>
  </si>
  <si>
    <t>Купля продажа квартир, домов</t>
  </si>
  <si>
    <t>Другие жилищные вопросы</t>
  </si>
  <si>
    <t>Постановка на учет и восстановление в очереди на получение жилья</t>
  </si>
  <si>
    <t>Проблемы жилья в сельской местности</t>
  </si>
  <si>
    <t>Выделение жилья молодым семьям, специалистам, МЖК</t>
  </si>
  <si>
    <t>ГСЖ, приобретение жилья гражданами, выезжающими из районов Крайнего Севера</t>
  </si>
  <si>
    <t>Коммунально-бытовое хозяйство и предоставление услуг в условиях рынка</t>
  </si>
  <si>
    <t>Эксплуатация и ремонт квартир в домах государственного и муниципального жилищного фонда</t>
  </si>
  <si>
    <t>Эксплуатация и ремонт приватизированных квартир (частного жилищного фонда), управляющие компании, формы управления собственностью, ТСЖ</t>
  </si>
  <si>
    <t>Спорные вопросы по индивидуальному землепользованию и домовладению в городах и рабочих поселках.</t>
  </si>
  <si>
    <t>Оплата жилищно-коммунальных услуг. Тарифы за электроэнергию</t>
  </si>
  <si>
    <t>Обеспечение населения топливом. Подготовка жилищного фонда к зиме.</t>
  </si>
  <si>
    <t>Благоустройство городов и поселков. Борьба с антисанитарией</t>
  </si>
  <si>
    <t>Другие вопросы коммунально-бытового обслуживания</t>
  </si>
  <si>
    <t>О перепланировке квартир</t>
  </si>
  <si>
    <t>Обеспечение теплом</t>
  </si>
  <si>
    <t>Обеспечение газом</t>
  </si>
  <si>
    <t>Обеспечение горячей водой</t>
  </si>
  <si>
    <t>Обеспечение холодной водой</t>
  </si>
  <si>
    <t>Обеспечение электричеством</t>
  </si>
  <si>
    <t>Ремонт дорог</t>
  </si>
  <si>
    <t>Ремонт кровель</t>
  </si>
  <si>
    <t>Ремонт муниципальных домов</t>
  </si>
  <si>
    <t>Обслуживание автолюбителей (АЗС, гаражи, стоянки)</t>
  </si>
  <si>
    <t>09. Социальное обеспечение и социальная защита</t>
  </si>
  <si>
    <t>Таблица 13</t>
  </si>
  <si>
    <t>Деятельность органов системы социального обеспечения и их должностных лиц</t>
  </si>
  <si>
    <t>Назначение и пересмотр размера пенсий</t>
  </si>
  <si>
    <t>Социальное обеспечение и льготы УОВ, ИОВ, участников трудового фронта, инвалидов вооруженных сил, в том числе воинов-интернационалистов, несовершен нолетних узников концлагерей и приравненных к этой категории граждан</t>
  </si>
  <si>
    <t>Материальная помощь пенсионерам и другим категориям малообеспеченных слоев населения, инвалидам всех категорий</t>
  </si>
  <si>
    <t>Устройство в дома ветеранов, инвалидов, престарелых и др. Их работа</t>
  </si>
  <si>
    <t>Социальная защита молодежи, детей. Проблемы семьи, выплата пособий и компенсации на детей</t>
  </si>
  <si>
    <t>Другие вопросы социального обеспечения</t>
  </si>
  <si>
    <t>Установление инвалидности. МСЭ</t>
  </si>
  <si>
    <t>Реабилитация и социальная защита жертв политических репрессий</t>
  </si>
  <si>
    <t>Материальная помощь многодетным и неполным семьям</t>
  </si>
  <si>
    <t>Вопросы пенсионного фонда</t>
  </si>
  <si>
    <t>Соц.защита пострадавших от радиоактивного заражения</t>
  </si>
  <si>
    <t>Перерасчет пенсии. Задержка выплаты пенсии</t>
  </si>
  <si>
    <t>Социальная защита лиц без определенного места жительства, освободившихся из мест лишения свободы</t>
  </si>
  <si>
    <t>О звании «Ветеран труда», «Участник трудового фронта»</t>
  </si>
  <si>
    <t>10. Финансовые вопросы</t>
  </si>
  <si>
    <t>вопроса</t>
  </si>
  <si>
    <t>Таблица 14</t>
  </si>
  <si>
    <t>О работе финансовых органов и их руководителей</t>
  </si>
  <si>
    <t>Банковская система</t>
  </si>
  <si>
    <t>Налоговая служба: налоги, сборы и штрафы</t>
  </si>
  <si>
    <t>Ссуды кредиты населению</t>
  </si>
  <si>
    <t>Индексация и выплата сбережений</t>
  </si>
  <si>
    <t>Вопросы ценообразования, государственной политики в области цен</t>
  </si>
  <si>
    <t>Выделение субсидий для северян</t>
  </si>
  <si>
    <t>Выплата компенсаций за переезд северян</t>
  </si>
  <si>
    <t>Учреждения страхования и их работа</t>
  </si>
  <si>
    <t>Вопросы владельцев акций</t>
  </si>
  <si>
    <t>11. Вопросы здравоохранения</t>
  </si>
  <si>
    <t>Таблица 15</t>
  </si>
  <si>
    <t>Здравоохранение и развитие материальной базы</t>
  </si>
  <si>
    <t>Работа государственных медицинских служб и их руководителей. Жалобы на закрытие медицинских учреждений</t>
  </si>
  <si>
    <t>Помещение в больницы и специализированные лечебные учреждения</t>
  </si>
  <si>
    <t>О медицинском обслуживании, диагностике</t>
  </si>
  <si>
    <t>Обеспечение лекарственными препаратами и средствами медицинского назначения</t>
  </si>
  <si>
    <t>Протезирование (зубное, глазное, ортопедическое)</t>
  </si>
  <si>
    <t>Другие вопросы здравоохранения</t>
  </si>
  <si>
    <t>О выделении средств на лечение</t>
  </si>
  <si>
    <t>Санаторное лечение</t>
  </si>
  <si>
    <t>Работа скорой и неотложной медицинской помощи</t>
  </si>
  <si>
    <t>Медицинское обслуживание сельских жителей</t>
  </si>
  <si>
    <t>Социальные вопросы медработников</t>
  </si>
  <si>
    <t>Борьба с алкоголизмом, наркоманией, табакокурением</t>
  </si>
  <si>
    <t>12. Служба в Вооруженных силах РФ</t>
  </si>
  <si>
    <t>Таблица 16</t>
  </si>
  <si>
    <t>Проблемы материально-бытового обеспечения военнослужащих, сокращаемых из ВС РФ</t>
  </si>
  <si>
    <t>Материальное и финансовое обеспечение военнослужащих</t>
  </si>
  <si>
    <t>Вопросы пенсионного обеспечения военнослужащих</t>
  </si>
  <si>
    <t>Воинская присяга, дисциплина и солдатская служба. Неуставные отношения</t>
  </si>
  <si>
    <t>Другие вопросы Вооруженных сил</t>
  </si>
  <si>
    <t>О призыве в армию</t>
  </si>
  <si>
    <t>Вопросы альтернативной службы</t>
  </si>
  <si>
    <t>Выплата за участие в боевых действиях</t>
  </si>
  <si>
    <t>Вопросы военных архивов</t>
  </si>
  <si>
    <t>Вопросы оказания мед.помощи военнослужащим</t>
  </si>
  <si>
    <t>13. Вопросы суда, прокуратуры,  юстиции, адвокатуры, арбитража и нотариата</t>
  </si>
  <si>
    <t>Таблица 17</t>
  </si>
  <si>
    <t>О деятельности судебных органов и их работников</t>
  </si>
  <si>
    <t>О работе органов прокуратуры</t>
  </si>
  <si>
    <t>Жалобы по неисполнению судебных решений</t>
  </si>
  <si>
    <t>Заявления о пересмотре судебных дел</t>
  </si>
  <si>
    <t>О деятельности судебных приставов</t>
  </si>
  <si>
    <t>О деятельности мировых судей</t>
  </si>
  <si>
    <t>Другие вопросы деятельности судебных органов, прокуратуры, юстиции, арбитража, адвокатуры, нотариата</t>
  </si>
  <si>
    <t>О работе органов ЗАГС</t>
  </si>
  <si>
    <t>Споры о праве на наследство</t>
  </si>
  <si>
    <t>14. Работа с обращениями граждан</t>
  </si>
  <si>
    <r>
      <t xml:space="preserve">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Таблица 18                  </t>
    </r>
  </si>
  <si>
    <t>Просьбы о личном приеме Уполномоченным по правам человека</t>
  </si>
  <si>
    <t>Работа с письменными обращениями граждан</t>
  </si>
  <si>
    <t>Запросы об архивных данных</t>
  </si>
  <si>
    <t>Другие вопросы рассмотрения обращений граждан</t>
  </si>
  <si>
    <t>15. Экология и природопользование</t>
  </si>
  <si>
    <t>Таблица 19</t>
  </si>
  <si>
    <t>Природа. Экология.</t>
  </si>
  <si>
    <t>Промышленное производство и окружающая среда</t>
  </si>
  <si>
    <t>Вопросы лесного хозяйства и окружающей среды</t>
  </si>
  <si>
    <t>Использование природных ресурсов. Проблемы геологии.</t>
  </si>
  <si>
    <t>Вопросы строительства и экологии</t>
  </si>
  <si>
    <t>16. Работа органов внутренних дел</t>
  </si>
  <si>
    <t>Таблица 20</t>
  </si>
  <si>
    <t>Пребывание задержанных в изоляторах временного содержания ОВД. Пребывание в спец.приемниках ОВД</t>
  </si>
  <si>
    <t>Паспортная система. Прописка.  Регистрация</t>
  </si>
  <si>
    <t>Работа органов государственной инспекции безопасности дорожного движения</t>
  </si>
  <si>
    <t>О нарушении законности и злоупотребление служебным положением работников ОВД</t>
  </si>
  <si>
    <t>Другие вопросы работы органов внутренних дел</t>
  </si>
  <si>
    <t>Уголовные преступления против личности</t>
  </si>
  <si>
    <t>Въезд в Россию, выезд за границу, ОВИР</t>
  </si>
  <si>
    <t>О правонарушениях и преступлениях несовершеннолетними</t>
  </si>
  <si>
    <t>Просьбы о розыске военнопленых и пропавших без вести с настоящее время</t>
  </si>
  <si>
    <t>Работа органов дознания и следствия, обжалования их действий</t>
  </si>
  <si>
    <t>О конфликтах на бытовой почве</t>
  </si>
  <si>
    <t>17. Экономическая реформа, создание рыночной инфраструктуры: практика, проблемы</t>
  </si>
  <si>
    <t xml:space="preserve">                                                                                             Таблица 21</t>
  </si>
  <si>
    <t xml:space="preserve">                         Вопросы</t>
  </si>
  <si>
    <t>Приватизация. Критика руководителей</t>
  </si>
  <si>
    <t>Конкуренция. Банкротство предприятий</t>
  </si>
  <si>
    <t>Приватизация квартир, домов. Рынок жилья</t>
  </si>
  <si>
    <t>18. Вопросы миграционной политики</t>
  </si>
  <si>
    <r>
      <t xml:space="preserve">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Таблица 22</t>
    </r>
  </si>
  <si>
    <t xml:space="preserve">                        Вопросы</t>
  </si>
  <si>
    <t>Вопросы предоставления гражданства Российской Федерации</t>
  </si>
  <si>
    <t>Вынужденные переселенцы и решение их вопросов</t>
  </si>
  <si>
    <t>О программе переселения соотечественников и её реализации</t>
  </si>
  <si>
    <t>Жалобы мигрантов на нарушение законодательства РФ о гражданстве и процедуру его оформления ФМС</t>
  </si>
  <si>
    <t>Другие вопросы миграционной политики</t>
  </si>
  <si>
    <t>19. Другие вопросы</t>
  </si>
  <si>
    <r>
      <t xml:space="preserve">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Таблица 23</t>
    </r>
  </si>
  <si>
    <t>Письма по вопросам, не вошедшим в классификатор</t>
  </si>
  <si>
    <t>20. Приветствия, поздравления</t>
  </si>
  <si>
    <t>21. Работа органов по делам гражданской обороны, ЧС и пожарной безопасности Хабаровского края</t>
  </si>
  <si>
    <r>
      <t xml:space="preserve">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Таблица 24</t>
    </r>
  </si>
  <si>
    <t>Компенсация за стихийные бедствия</t>
  </si>
  <si>
    <t>22. Работа органов федеральной службы исполнения наказания</t>
  </si>
  <si>
    <r>
      <t xml:space="preserve">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Таблица 26</t>
    </r>
  </si>
  <si>
    <t>Таблица 25</t>
  </si>
  <si>
    <t>Вопросы материально-бытового обеспечения подозреваемых, обвиняемых и осужденных в учреждениях  ФСИН</t>
  </si>
  <si>
    <t>Соблюдение трудового законодательства в учреждениях ФСИН</t>
  </si>
  <si>
    <t>Организация медицинской помощи подозреваемым, обвиняемым и осужденным в учреждениях ФСИН</t>
  </si>
  <si>
    <t>Жалобы на действия (бездействие) сотрудников администраций учреждений ФСИН</t>
  </si>
  <si>
    <t>Вопросы условно-досрочного освобождения. Перевод на облегченные условия содержания</t>
  </si>
  <si>
    <t>Вопросы амнистии</t>
  </si>
  <si>
    <t>Другие жалобы на условия содержания в учреждениях ФСИН</t>
  </si>
  <si>
    <t>Хван В.В.</t>
  </si>
  <si>
    <t>учет не ведется</t>
  </si>
  <si>
    <t>Вопросы соблюдения прав подозреваемых, обвиняемых и осужденных на свидание, переписку, предоставление телефонных переговоров, прием и передачу посылок и передач</t>
  </si>
  <si>
    <t xml:space="preserve">устные </t>
  </si>
  <si>
    <t xml:space="preserve">письмен. </t>
  </si>
  <si>
    <t xml:space="preserve">Кол-во </t>
  </si>
  <si>
    <t>5. Распределение поступивших вопросов по кодам тематического классификатора: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</si>
</sst>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/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3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2" fillId="0" borderId="3" xfId="0" applyFont="1" applyFill="1" applyBorder="1" applyAlignment="1"/>
    <xf numFmtId="0" fontId="0" fillId="0" borderId="5" xfId="0" applyFill="1" applyBorder="1" applyAlignment="1"/>
    <xf numFmtId="0" fontId="7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/>
    </xf>
    <xf numFmtId="0" fontId="2" fillId="0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0" fillId="0" borderId="0" xfId="0" applyFont="1"/>
    <xf numFmtId="0" fontId="2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2" xfId="0" applyBorder="1" applyAlignment="1"/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Fill="1" applyBorder="1" applyAlignment="1"/>
    <xf numFmtId="0" fontId="2" fillId="0" borderId="3" xfId="0" applyFont="1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2" fillId="0" borderId="3" xfId="0" applyFont="1" applyFill="1" applyBorder="1" applyAlignment="1"/>
    <xf numFmtId="0" fontId="0" fillId="0" borderId="5" xfId="0" applyFill="1" applyBorder="1" applyAlignment="1"/>
    <xf numFmtId="0" fontId="0" fillId="0" borderId="3" xfId="0" applyBorder="1" applyAlignment="1"/>
    <xf numFmtId="0" fontId="0" fillId="0" borderId="5" xfId="0" applyBorder="1" applyAlignment="1"/>
    <xf numFmtId="0" fontId="2" fillId="0" borderId="0" xfId="0" applyFont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0" fillId="0" borderId="5" xfId="0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7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за 11 месяцев"/>
      <sheetName val="декабрь"/>
      <sheetName val="4 квартал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E24">
            <v>844</v>
          </cell>
        </row>
        <row r="25">
          <cell r="E25">
            <v>121</v>
          </cell>
        </row>
        <row r="26">
          <cell r="E26">
            <v>630</v>
          </cell>
        </row>
        <row r="27">
          <cell r="E27">
            <v>160</v>
          </cell>
        </row>
        <row r="28">
          <cell r="E28">
            <v>29</v>
          </cell>
        </row>
        <row r="29">
          <cell r="E29">
            <v>25</v>
          </cell>
        </row>
        <row r="30">
          <cell r="E30">
            <v>15</v>
          </cell>
        </row>
        <row r="31">
          <cell r="E31">
            <v>43</v>
          </cell>
        </row>
        <row r="32">
          <cell r="E32">
            <v>232</v>
          </cell>
        </row>
        <row r="33">
          <cell r="E33">
            <v>12</v>
          </cell>
        </row>
        <row r="34">
          <cell r="E34">
            <v>4</v>
          </cell>
        </row>
        <row r="35">
          <cell r="E35">
            <v>5</v>
          </cell>
        </row>
        <row r="43">
          <cell r="D43">
            <v>557</v>
          </cell>
          <cell r="E43">
            <v>445</v>
          </cell>
        </row>
        <row r="44">
          <cell r="D44">
            <v>62</v>
          </cell>
          <cell r="E44">
            <v>125</v>
          </cell>
        </row>
        <row r="45">
          <cell r="D45">
            <v>158</v>
          </cell>
          <cell r="E45">
            <v>9</v>
          </cell>
        </row>
        <row r="46">
          <cell r="D46">
            <v>47</v>
          </cell>
          <cell r="E46">
            <v>54</v>
          </cell>
        </row>
        <row r="47">
          <cell r="D47">
            <v>0</v>
          </cell>
          <cell r="E47">
            <v>1</v>
          </cell>
        </row>
        <row r="48">
          <cell r="D48">
            <v>10</v>
          </cell>
          <cell r="E48">
            <v>8</v>
          </cell>
        </row>
        <row r="49">
          <cell r="D49">
            <v>74</v>
          </cell>
          <cell r="E49">
            <v>29</v>
          </cell>
        </row>
        <row r="50">
          <cell r="D50">
            <v>138</v>
          </cell>
          <cell r="E50">
            <v>12</v>
          </cell>
        </row>
        <row r="51">
          <cell r="D51">
            <v>24</v>
          </cell>
          <cell r="E51">
            <v>14</v>
          </cell>
        </row>
        <row r="52">
          <cell r="D52">
            <v>12</v>
          </cell>
          <cell r="E52">
            <v>6</v>
          </cell>
        </row>
        <row r="53">
          <cell r="D53">
            <v>34</v>
          </cell>
          <cell r="E53">
            <v>24</v>
          </cell>
        </row>
        <row r="54">
          <cell r="D54">
            <v>4</v>
          </cell>
          <cell r="E54">
            <v>5</v>
          </cell>
        </row>
        <row r="55">
          <cell r="D55">
            <v>27</v>
          </cell>
          <cell r="E55">
            <v>20</v>
          </cell>
        </row>
        <row r="56">
          <cell r="D56">
            <v>17</v>
          </cell>
          <cell r="E56">
            <v>8</v>
          </cell>
        </row>
        <row r="57">
          <cell r="D57">
            <v>18</v>
          </cell>
          <cell r="E57">
            <v>24</v>
          </cell>
        </row>
        <row r="58">
          <cell r="D58">
            <v>173</v>
          </cell>
          <cell r="E58">
            <v>15</v>
          </cell>
        </row>
        <row r="59">
          <cell r="D59">
            <v>2</v>
          </cell>
          <cell r="E59">
            <v>0</v>
          </cell>
        </row>
        <row r="60">
          <cell r="D60">
            <v>13</v>
          </cell>
          <cell r="E60">
            <v>9</v>
          </cell>
        </row>
        <row r="61">
          <cell r="D61">
            <v>116</v>
          </cell>
          <cell r="E61">
            <v>48</v>
          </cell>
        </row>
        <row r="68">
          <cell r="E68">
            <v>1</v>
          </cell>
        </row>
        <row r="69">
          <cell r="D69">
            <v>1</v>
          </cell>
          <cell r="E69">
            <v>5</v>
          </cell>
        </row>
        <row r="70">
          <cell r="E70">
            <v>1</v>
          </cell>
        </row>
        <row r="71">
          <cell r="D71">
            <v>1</v>
          </cell>
          <cell r="E71">
            <v>2</v>
          </cell>
        </row>
        <row r="72">
          <cell r="D72">
            <v>10</v>
          </cell>
          <cell r="E72">
            <v>11</v>
          </cell>
        </row>
        <row r="73">
          <cell r="E73">
            <v>2</v>
          </cell>
        </row>
        <row r="74">
          <cell r="E74">
            <v>1</v>
          </cell>
        </row>
        <row r="75">
          <cell r="E75">
            <v>5</v>
          </cell>
        </row>
        <row r="76">
          <cell r="E76">
            <v>4</v>
          </cell>
        </row>
        <row r="77">
          <cell r="E77">
            <v>1</v>
          </cell>
        </row>
        <row r="78">
          <cell r="E78">
            <v>1</v>
          </cell>
        </row>
        <row r="79">
          <cell r="D79">
            <v>2</v>
          </cell>
          <cell r="E79">
            <v>5</v>
          </cell>
        </row>
        <row r="80">
          <cell r="E80">
            <v>2</v>
          </cell>
        </row>
        <row r="81">
          <cell r="E81">
            <v>1</v>
          </cell>
        </row>
        <row r="82">
          <cell r="D82">
            <v>2</v>
          </cell>
          <cell r="E82">
            <v>8</v>
          </cell>
        </row>
        <row r="83">
          <cell r="E83">
            <v>1</v>
          </cell>
        </row>
        <row r="84">
          <cell r="E84">
            <v>2</v>
          </cell>
        </row>
        <row r="85">
          <cell r="D85">
            <v>3</v>
          </cell>
          <cell r="E85">
            <v>2</v>
          </cell>
        </row>
        <row r="86">
          <cell r="D86">
            <v>2</v>
          </cell>
          <cell r="E86">
            <v>3</v>
          </cell>
        </row>
        <row r="87">
          <cell r="D87">
            <v>2</v>
          </cell>
        </row>
        <row r="88">
          <cell r="E88">
            <v>1</v>
          </cell>
        </row>
        <row r="89">
          <cell r="D89">
            <v>1</v>
          </cell>
        </row>
        <row r="90">
          <cell r="E90">
            <v>6</v>
          </cell>
        </row>
        <row r="91">
          <cell r="E91">
            <v>1</v>
          </cell>
        </row>
        <row r="92">
          <cell r="E92">
            <v>1</v>
          </cell>
        </row>
        <row r="93">
          <cell r="E93">
            <v>1</v>
          </cell>
        </row>
        <row r="150">
          <cell r="D150">
            <v>14</v>
          </cell>
          <cell r="E150">
            <v>15</v>
          </cell>
        </row>
        <row r="151">
          <cell r="D151">
            <v>9</v>
          </cell>
          <cell r="E151">
            <v>10</v>
          </cell>
        </row>
        <row r="152">
          <cell r="D152">
            <v>14</v>
          </cell>
          <cell r="E152">
            <v>3</v>
          </cell>
        </row>
        <row r="153">
          <cell r="D153">
            <v>21</v>
          </cell>
          <cell r="E153">
            <v>8</v>
          </cell>
        </row>
        <row r="154">
          <cell r="D154">
            <v>15</v>
          </cell>
          <cell r="E154">
            <v>5</v>
          </cell>
        </row>
        <row r="155">
          <cell r="D155">
            <v>11</v>
          </cell>
          <cell r="E155">
            <v>8</v>
          </cell>
        </row>
        <row r="156">
          <cell r="D156">
            <v>19</v>
          </cell>
          <cell r="E156">
            <v>8</v>
          </cell>
        </row>
        <row r="157">
          <cell r="D157">
            <v>15</v>
          </cell>
          <cell r="E157">
            <v>25</v>
          </cell>
        </row>
        <row r="158">
          <cell r="D158">
            <v>1</v>
          </cell>
          <cell r="E158">
            <v>3</v>
          </cell>
        </row>
        <row r="159">
          <cell r="D159">
            <v>2</v>
          </cell>
          <cell r="E159">
            <v>12</v>
          </cell>
        </row>
        <row r="160">
          <cell r="E160">
            <v>1</v>
          </cell>
        </row>
        <row r="161">
          <cell r="E161">
            <v>1</v>
          </cell>
        </row>
        <row r="168">
          <cell r="D168">
            <v>14</v>
          </cell>
          <cell r="E168">
            <v>1</v>
          </cell>
        </row>
        <row r="169">
          <cell r="D169">
            <v>4</v>
          </cell>
          <cell r="E169">
            <v>5</v>
          </cell>
        </row>
        <row r="170">
          <cell r="D170">
            <v>6</v>
          </cell>
          <cell r="E170">
            <v>3</v>
          </cell>
        </row>
        <row r="171">
          <cell r="D171">
            <v>33</v>
          </cell>
          <cell r="E171">
            <v>13</v>
          </cell>
        </row>
        <row r="178">
          <cell r="D178">
            <v>8</v>
          </cell>
        </row>
        <row r="179">
          <cell r="D179">
            <v>2</v>
          </cell>
        </row>
        <row r="180">
          <cell r="D180">
            <v>15</v>
          </cell>
        </row>
        <row r="181">
          <cell r="D181">
            <v>2</v>
          </cell>
          <cell r="E181">
            <v>1</v>
          </cell>
        </row>
      </sheetData>
      <sheetData sheetId="14">
        <row r="16">
          <cell r="C16">
            <v>0</v>
          </cell>
        </row>
      </sheetData>
      <sheetData sheetId="15">
        <row r="16">
          <cell r="C16">
            <v>0</v>
          </cell>
        </row>
      </sheetData>
      <sheetData sheetId="16"/>
      <sheetData sheetId="17">
        <row r="16">
          <cell r="C16">
            <v>0</v>
          </cell>
        </row>
      </sheetData>
      <sheetData sheetId="18">
        <row r="23">
          <cell r="E23">
            <v>164</v>
          </cell>
        </row>
        <row r="24">
          <cell r="E24">
            <v>27</v>
          </cell>
        </row>
        <row r="25">
          <cell r="E25">
            <v>143</v>
          </cell>
        </row>
        <row r="26">
          <cell r="E26">
            <v>39</v>
          </cell>
        </row>
        <row r="27">
          <cell r="E27">
            <v>8</v>
          </cell>
        </row>
        <row r="28">
          <cell r="E28">
            <v>11</v>
          </cell>
        </row>
        <row r="29">
          <cell r="E29">
            <v>4</v>
          </cell>
        </row>
        <row r="30">
          <cell r="E30">
            <v>8</v>
          </cell>
        </row>
        <row r="31">
          <cell r="E31">
            <v>174</v>
          </cell>
        </row>
        <row r="32">
          <cell r="E32">
            <v>6</v>
          </cell>
        </row>
        <row r="33">
          <cell r="E33">
            <v>3</v>
          </cell>
        </row>
        <row r="34">
          <cell r="E34">
            <v>2</v>
          </cell>
        </row>
        <row r="42">
          <cell r="D42">
            <v>124</v>
          </cell>
          <cell r="E42">
            <v>162</v>
          </cell>
        </row>
        <row r="43">
          <cell r="D43">
            <v>6</v>
          </cell>
          <cell r="E43">
            <v>39</v>
          </cell>
        </row>
        <row r="44">
          <cell r="D44">
            <v>10</v>
          </cell>
          <cell r="E44">
            <v>2</v>
          </cell>
        </row>
        <row r="45">
          <cell r="D45">
            <v>1</v>
          </cell>
          <cell r="E45">
            <v>37</v>
          </cell>
        </row>
        <row r="47">
          <cell r="D47">
            <v>13</v>
          </cell>
          <cell r="E47">
            <v>4</v>
          </cell>
        </row>
        <row r="48">
          <cell r="D48">
            <v>30</v>
          </cell>
          <cell r="E48">
            <v>23</v>
          </cell>
        </row>
        <row r="49">
          <cell r="E49">
            <v>3</v>
          </cell>
        </row>
        <row r="50">
          <cell r="D50">
            <v>4</v>
          </cell>
        </row>
        <row r="51">
          <cell r="D51">
            <v>4</v>
          </cell>
          <cell r="E51">
            <v>1</v>
          </cell>
        </row>
        <row r="52">
          <cell r="E52">
            <v>5</v>
          </cell>
        </row>
        <row r="54">
          <cell r="D54">
            <v>5</v>
          </cell>
          <cell r="E54">
            <v>1</v>
          </cell>
        </row>
        <row r="56">
          <cell r="D56">
            <v>83</v>
          </cell>
          <cell r="E56">
            <v>36</v>
          </cell>
        </row>
        <row r="57">
          <cell r="D57">
            <v>17</v>
          </cell>
          <cell r="E57">
            <v>5</v>
          </cell>
        </row>
        <row r="59">
          <cell r="D59">
            <v>4</v>
          </cell>
          <cell r="E59">
            <v>7</v>
          </cell>
        </row>
        <row r="60">
          <cell r="D60">
            <v>22</v>
          </cell>
          <cell r="E60">
            <v>17</v>
          </cell>
        </row>
        <row r="67">
          <cell r="D67">
            <v>1</v>
          </cell>
        </row>
        <row r="68">
          <cell r="E68">
            <v>4</v>
          </cell>
        </row>
        <row r="71">
          <cell r="E71">
            <v>3</v>
          </cell>
        </row>
        <row r="74">
          <cell r="E74">
            <v>1</v>
          </cell>
        </row>
        <row r="76">
          <cell r="E76">
            <v>2</v>
          </cell>
        </row>
        <row r="78">
          <cell r="E78">
            <v>1</v>
          </cell>
        </row>
        <row r="81">
          <cell r="E81">
            <v>1</v>
          </cell>
        </row>
        <row r="84">
          <cell r="E84">
            <v>1</v>
          </cell>
        </row>
        <row r="89">
          <cell r="D89">
            <v>1</v>
          </cell>
          <cell r="E89">
            <v>2</v>
          </cell>
        </row>
        <row r="94">
          <cell r="E94">
            <v>1</v>
          </cell>
        </row>
        <row r="155">
          <cell r="D155">
            <v>5</v>
          </cell>
          <cell r="E155">
            <v>4</v>
          </cell>
        </row>
        <row r="156">
          <cell r="D156">
            <v>2</v>
          </cell>
          <cell r="E156">
            <v>5</v>
          </cell>
        </row>
        <row r="157">
          <cell r="E157">
            <v>1</v>
          </cell>
        </row>
        <row r="158">
          <cell r="D158">
            <v>5</v>
          </cell>
          <cell r="E158">
            <v>8</v>
          </cell>
        </row>
        <row r="159">
          <cell r="E159">
            <v>4</v>
          </cell>
        </row>
        <row r="160">
          <cell r="D160">
            <v>3</v>
          </cell>
          <cell r="E160">
            <v>2</v>
          </cell>
        </row>
        <row r="161">
          <cell r="E161">
            <v>4</v>
          </cell>
        </row>
        <row r="163">
          <cell r="D163">
            <v>4</v>
          </cell>
          <cell r="E163">
            <v>5</v>
          </cell>
        </row>
        <row r="164">
          <cell r="E164">
            <v>2</v>
          </cell>
        </row>
        <row r="165">
          <cell r="D165">
            <v>8</v>
          </cell>
          <cell r="E165">
            <v>6</v>
          </cell>
        </row>
        <row r="166">
          <cell r="E166">
            <v>1</v>
          </cell>
        </row>
        <row r="167">
          <cell r="D167">
            <v>1</v>
          </cell>
        </row>
        <row r="174">
          <cell r="D174">
            <v>1</v>
          </cell>
          <cell r="E174">
            <v>1</v>
          </cell>
        </row>
        <row r="176">
          <cell r="E176">
            <v>2</v>
          </cell>
        </row>
        <row r="177">
          <cell r="D177">
            <v>1</v>
          </cell>
        </row>
        <row r="178">
          <cell r="D178">
            <v>2</v>
          </cell>
        </row>
        <row r="187">
          <cell r="D187">
            <v>3</v>
          </cell>
        </row>
        <row r="188">
          <cell r="E188">
            <v>1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6"/>
  <sheetViews>
    <sheetView tabSelected="1" topLeftCell="A52" workbookViewId="0">
      <selection activeCell="B455" sqref="B455"/>
    </sheetView>
  </sheetViews>
  <sheetFormatPr defaultRowHeight="18.75" x14ac:dyDescent="0.25"/>
  <cols>
    <col min="1" max="1" width="7.42578125" customWidth="1"/>
    <col min="2" max="2" width="39.7109375" customWidth="1"/>
    <col min="3" max="3" width="8.42578125" customWidth="1"/>
    <col min="4" max="4" width="11.42578125" customWidth="1"/>
    <col min="5" max="5" width="11.28515625" customWidth="1"/>
    <col min="6" max="6" width="9.140625" customWidth="1"/>
    <col min="18" max="16384" width="9.140625" style="16"/>
  </cols>
  <sheetData>
    <row r="1" spans="1:17" customFormat="1" ht="15" customHeight="1" x14ac:dyDescent="0.25">
      <c r="A1" s="79" t="s">
        <v>0</v>
      </c>
      <c r="B1" s="79"/>
      <c r="C1" s="79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customFormat="1" ht="36.75" customHeight="1" x14ac:dyDescent="0.25">
      <c r="A2" s="79" t="s">
        <v>1</v>
      </c>
      <c r="B2" s="79"/>
      <c r="C2" s="79"/>
      <c r="D2" s="79"/>
      <c r="E2" s="79"/>
      <c r="F2" s="79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customFormat="1" ht="7.5" customHeight="1" x14ac:dyDescent="0.25">
      <c r="K3" s="2"/>
    </row>
    <row r="4" spans="1:17" customFormat="1" ht="15" customHeight="1" x14ac:dyDescent="0.25">
      <c r="A4" s="79" t="s">
        <v>2</v>
      </c>
      <c r="B4" s="79"/>
      <c r="C4" s="79"/>
      <c r="D4" s="79"/>
      <c r="E4" s="79"/>
      <c r="F4" s="7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customFormat="1" ht="14.25" customHeight="1" x14ac:dyDescent="0.25">
      <c r="K5" s="2"/>
    </row>
    <row r="6" spans="1:17" customFormat="1" ht="15" customHeight="1" x14ac:dyDescent="0.3">
      <c r="A6" s="168" t="s">
        <v>3</v>
      </c>
      <c r="B6" s="168"/>
      <c r="C6" s="168"/>
      <c r="D6" s="168"/>
      <c r="E6" s="168"/>
      <c r="F6" s="168"/>
      <c r="K6" s="3"/>
      <c r="L6" s="3"/>
      <c r="M6" s="3"/>
      <c r="N6" s="3"/>
      <c r="O6" s="3"/>
      <c r="P6" s="3"/>
      <c r="Q6" s="3"/>
    </row>
    <row r="7" spans="1:17" customFormat="1" x14ac:dyDescent="0.3">
      <c r="A7" s="4"/>
      <c r="B7" s="169">
        <f>E16</f>
        <v>3118</v>
      </c>
      <c r="C7" s="70"/>
      <c r="D7" s="170" t="s">
        <v>4</v>
      </c>
      <c r="E7" s="170"/>
      <c r="F7" s="171"/>
      <c r="G7" s="5"/>
      <c r="H7" s="5"/>
      <c r="I7" s="5"/>
      <c r="J7" s="5"/>
      <c r="K7" s="3"/>
      <c r="L7" s="3"/>
      <c r="M7" s="3"/>
      <c r="N7" s="3"/>
      <c r="O7" s="3"/>
      <c r="P7" s="3"/>
      <c r="Q7" s="3"/>
    </row>
    <row r="8" spans="1:17" customFormat="1" ht="18.75" customHeight="1" x14ac:dyDescent="0.3">
      <c r="E8" s="160" t="s">
        <v>5</v>
      </c>
      <c r="F8" s="160"/>
      <c r="G8" s="5"/>
      <c r="H8" s="5"/>
      <c r="I8" s="5"/>
      <c r="J8" s="5"/>
      <c r="K8" s="3"/>
      <c r="L8" s="3"/>
      <c r="M8" s="3"/>
      <c r="N8" s="3"/>
      <c r="O8" s="3"/>
      <c r="P8" s="3"/>
      <c r="Q8" s="3"/>
    </row>
    <row r="9" spans="1:17" customFormat="1" ht="18.75" customHeight="1" x14ac:dyDescent="0.3">
      <c r="A9" s="163" t="s">
        <v>6</v>
      </c>
      <c r="B9" s="163" t="s">
        <v>7</v>
      </c>
      <c r="C9" s="165" t="s">
        <v>8</v>
      </c>
      <c r="D9" s="166"/>
      <c r="E9" s="166"/>
      <c r="F9" s="78"/>
      <c r="G9" s="5"/>
      <c r="H9" s="5"/>
      <c r="I9" s="5"/>
      <c r="J9" s="5"/>
      <c r="K9" s="3"/>
      <c r="L9" s="3"/>
      <c r="M9" s="3"/>
      <c r="N9" s="3"/>
      <c r="O9" s="3"/>
      <c r="P9" s="3"/>
      <c r="Q9" s="3"/>
    </row>
    <row r="10" spans="1:17" customFormat="1" ht="27.75" customHeight="1" x14ac:dyDescent="0.3">
      <c r="A10" s="164"/>
      <c r="B10" s="164"/>
      <c r="C10" s="6" t="s">
        <v>9</v>
      </c>
      <c r="D10" s="6" t="s">
        <v>10</v>
      </c>
      <c r="E10" s="6" t="s">
        <v>11</v>
      </c>
      <c r="F10" s="7" t="s">
        <v>12</v>
      </c>
      <c r="G10" s="5"/>
      <c r="H10" s="5"/>
      <c r="I10" s="5"/>
      <c r="J10" s="5"/>
      <c r="K10" s="3"/>
      <c r="L10" s="3"/>
      <c r="M10" s="3"/>
      <c r="N10" s="3"/>
      <c r="O10" s="3"/>
      <c r="P10" s="3"/>
      <c r="Q10" s="3"/>
    </row>
    <row r="11" spans="1:17" customFormat="1" ht="27.75" customHeight="1" x14ac:dyDescent="0.3">
      <c r="A11" s="8">
        <v>1</v>
      </c>
      <c r="B11" s="9" t="s">
        <v>13</v>
      </c>
      <c r="C11" s="10">
        <v>1500</v>
      </c>
      <c r="D11" s="10">
        <v>1555</v>
      </c>
      <c r="E11" s="10">
        <v>1836</v>
      </c>
      <c r="F11" s="11">
        <f>E11-D11</f>
        <v>281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customFormat="1" ht="37.5" x14ac:dyDescent="0.3">
      <c r="A12" s="8">
        <v>2</v>
      </c>
      <c r="B12" s="9" t="s">
        <v>14</v>
      </c>
      <c r="C12" s="10">
        <v>1694</v>
      </c>
      <c r="D12" s="10">
        <v>1463</v>
      </c>
      <c r="E12" s="10">
        <v>1282</v>
      </c>
      <c r="F12" s="11">
        <f t="shared" ref="F12:F16" si="0">E12-D12</f>
        <v>-181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customFormat="1" ht="18.75" customHeight="1" x14ac:dyDescent="0.25">
      <c r="A13" s="8"/>
      <c r="B13" s="9" t="s">
        <v>15</v>
      </c>
      <c r="C13" s="10">
        <v>127</v>
      </c>
      <c r="D13" s="10">
        <v>141</v>
      </c>
      <c r="E13" s="10">
        <v>106</v>
      </c>
      <c r="F13" s="11">
        <f t="shared" si="0"/>
        <v>-35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customFormat="1" ht="18.75" customHeight="1" x14ac:dyDescent="0.25">
      <c r="A14" s="8"/>
      <c r="B14" s="9" t="s">
        <v>16</v>
      </c>
      <c r="C14" s="10">
        <v>515</v>
      </c>
      <c r="D14" s="10">
        <v>471</v>
      </c>
      <c r="E14" s="10">
        <v>402</v>
      </c>
      <c r="F14" s="11">
        <f t="shared" si="0"/>
        <v>-69</v>
      </c>
      <c r="G14" s="1"/>
      <c r="H14" s="1"/>
      <c r="I14" s="1"/>
      <c r="J14" s="1"/>
      <c r="K14" s="1"/>
      <c r="L14" s="1"/>
      <c r="M14" s="1" t="s">
        <v>17</v>
      </c>
      <c r="N14" s="1"/>
      <c r="O14" s="1"/>
      <c r="P14" s="1"/>
      <c r="Q14" s="1"/>
    </row>
    <row r="15" spans="1:17" customFormat="1" ht="18.75" customHeight="1" x14ac:dyDescent="0.25">
      <c r="A15" s="8"/>
      <c r="B15" s="9" t="s">
        <v>18</v>
      </c>
      <c r="C15" s="10">
        <f>[1]октябрь!C16+[1]ноябрь!C16+[1]декабрь!C16</f>
        <v>0</v>
      </c>
      <c r="D15" s="10">
        <v>6</v>
      </c>
      <c r="E15" s="10">
        <v>3</v>
      </c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customFormat="1" ht="18.75" customHeight="1" x14ac:dyDescent="0.25">
      <c r="A16" s="8"/>
      <c r="B16" s="12" t="s">
        <v>19</v>
      </c>
      <c r="C16" s="13">
        <f>C11+C12</f>
        <v>3194</v>
      </c>
      <c r="D16" s="11">
        <f>D11+D12</f>
        <v>3018</v>
      </c>
      <c r="E16" s="11">
        <f>E11+E12</f>
        <v>3118</v>
      </c>
      <c r="F16" s="11">
        <f t="shared" si="0"/>
        <v>100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1" customFormat="1" ht="15" x14ac:dyDescent="0.25"/>
    <row r="18" spans="1:11" customFormat="1" x14ac:dyDescent="0.25">
      <c r="A18" s="148" t="s">
        <v>20</v>
      </c>
      <c r="B18" s="148"/>
      <c r="C18" s="148"/>
      <c r="D18" s="148"/>
      <c r="E18" s="148"/>
      <c r="F18" s="148"/>
    </row>
    <row r="19" spans="1:11" customFormat="1" x14ac:dyDescent="0.25">
      <c r="A19" s="15"/>
      <c r="B19" s="158" t="s">
        <v>21</v>
      </c>
      <c r="C19" s="167"/>
      <c r="D19" s="167"/>
      <c r="E19" s="167"/>
      <c r="F19" s="167"/>
    </row>
    <row r="20" spans="1:11" customFormat="1" ht="36.75" customHeight="1" x14ac:dyDescent="0.25">
      <c r="A20" s="148" t="s">
        <v>22</v>
      </c>
      <c r="B20" s="148"/>
      <c r="C20" s="148"/>
      <c r="D20" s="148"/>
      <c r="E20" s="148"/>
      <c r="F20" s="148"/>
    </row>
    <row r="21" spans="1:11" customFormat="1" x14ac:dyDescent="0.25">
      <c r="A21" s="15"/>
      <c r="B21" s="158" t="s">
        <v>23</v>
      </c>
      <c r="C21" s="159"/>
      <c r="D21" s="159"/>
      <c r="E21" s="159"/>
      <c r="F21" s="159"/>
    </row>
    <row r="22" spans="1:11" customFormat="1" ht="57.75" customHeight="1" x14ac:dyDescent="0.25">
      <c r="A22" s="148" t="s">
        <v>24</v>
      </c>
      <c r="B22" s="148"/>
      <c r="C22" s="148"/>
      <c r="D22" s="148"/>
      <c r="E22" s="148"/>
      <c r="F22" s="148"/>
    </row>
    <row r="23" spans="1:11" customFormat="1" x14ac:dyDescent="0.25">
      <c r="E23" s="160" t="s">
        <v>25</v>
      </c>
      <c r="F23" s="160"/>
    </row>
    <row r="24" spans="1:11" customFormat="1" x14ac:dyDescent="0.25">
      <c r="A24" s="10" t="s">
        <v>6</v>
      </c>
      <c r="B24" s="77" t="s">
        <v>26</v>
      </c>
      <c r="C24" s="161"/>
      <c r="D24" s="162"/>
      <c r="E24" s="77" t="s">
        <v>27</v>
      </c>
      <c r="F24" s="162"/>
    </row>
    <row r="25" spans="1:11" customFormat="1" x14ac:dyDescent="0.25">
      <c r="A25" s="10">
        <v>1</v>
      </c>
      <c r="B25" s="63" t="s">
        <v>28</v>
      </c>
      <c r="C25" s="156"/>
      <c r="D25" s="157"/>
      <c r="E25" s="152">
        <f>'[1]4 квартал'!E23:F23+'[1]9 месяцев'!E24:F24</f>
        <v>1008</v>
      </c>
      <c r="F25" s="153"/>
    </row>
    <row r="26" spans="1:11" customFormat="1" x14ac:dyDescent="0.25">
      <c r="A26" s="10">
        <v>2</v>
      </c>
      <c r="B26" s="63" t="s">
        <v>29</v>
      </c>
      <c r="C26" s="156"/>
      <c r="D26" s="157"/>
      <c r="E26" s="152">
        <f>'[1]4 квартал'!E24:F24+'[1]9 месяцев'!E25:F25</f>
        <v>148</v>
      </c>
      <c r="F26" s="153"/>
    </row>
    <row r="27" spans="1:11" customFormat="1" x14ac:dyDescent="0.25">
      <c r="A27" s="10">
        <v>3</v>
      </c>
      <c r="B27" s="63" t="s">
        <v>30</v>
      </c>
      <c r="C27" s="156"/>
      <c r="D27" s="157"/>
      <c r="E27" s="152">
        <f>'[1]4 квартал'!E25:F25+'[1]9 месяцев'!E26:F26</f>
        <v>773</v>
      </c>
      <c r="F27" s="153"/>
    </row>
    <row r="28" spans="1:11" customFormat="1" x14ac:dyDescent="0.25">
      <c r="A28" s="10">
        <v>4</v>
      </c>
      <c r="B28" s="63" t="s">
        <v>31</v>
      </c>
      <c r="C28" s="156"/>
      <c r="D28" s="157"/>
      <c r="E28" s="152">
        <f>'[1]4 квартал'!E26:F26+'[1]9 месяцев'!E27:F27</f>
        <v>199</v>
      </c>
      <c r="F28" s="153"/>
    </row>
    <row r="29" spans="1:11" customFormat="1" x14ac:dyDescent="0.25">
      <c r="A29" s="10">
        <v>5</v>
      </c>
      <c r="B29" s="63" t="s">
        <v>32</v>
      </c>
      <c r="C29" s="156"/>
      <c r="D29" s="157"/>
      <c r="E29" s="152">
        <f>'[1]4 квартал'!E27:F27+'[1]9 месяцев'!E28:F28</f>
        <v>37</v>
      </c>
      <c r="F29" s="153"/>
    </row>
    <row r="30" spans="1:11" customFormat="1" x14ac:dyDescent="0.25">
      <c r="A30" s="10">
        <v>6</v>
      </c>
      <c r="B30" s="63" t="s">
        <v>33</v>
      </c>
      <c r="C30" s="156"/>
      <c r="D30" s="157"/>
      <c r="E30" s="152">
        <f>'[1]4 квартал'!E28:F28+'[1]9 месяцев'!E29:F29</f>
        <v>36</v>
      </c>
      <c r="F30" s="153"/>
    </row>
    <row r="31" spans="1:11" customFormat="1" x14ac:dyDescent="0.25">
      <c r="A31" s="10">
        <v>7</v>
      </c>
      <c r="B31" s="63" t="s">
        <v>34</v>
      </c>
      <c r="C31" s="156"/>
      <c r="D31" s="157"/>
      <c r="E31" s="152">
        <f>'[1]4 квартал'!E29:F29+'[1]9 месяцев'!E30:F30</f>
        <v>19</v>
      </c>
      <c r="F31" s="153"/>
      <c r="K31" s="16"/>
    </row>
    <row r="32" spans="1:11" customFormat="1" x14ac:dyDescent="0.25">
      <c r="A32" s="10">
        <v>8</v>
      </c>
      <c r="B32" s="82" t="s">
        <v>35</v>
      </c>
      <c r="C32" s="150"/>
      <c r="D32" s="151"/>
      <c r="E32" s="152">
        <f>'[1]4 квартал'!E30:F30+'[1]9 месяцев'!E31:F31</f>
        <v>51</v>
      </c>
      <c r="F32" s="153"/>
      <c r="K32" s="16"/>
    </row>
    <row r="33" spans="1:17" customFormat="1" x14ac:dyDescent="0.25">
      <c r="A33" s="10">
        <v>9</v>
      </c>
      <c r="B33" s="82" t="s">
        <v>36</v>
      </c>
      <c r="C33" s="150"/>
      <c r="D33" s="151"/>
      <c r="E33" s="152">
        <f>'[1]4 квартал'!E31:F31+'[1]9 месяцев'!E32:F32</f>
        <v>406</v>
      </c>
      <c r="F33" s="153"/>
      <c r="K33" s="16"/>
    </row>
    <row r="34" spans="1:17" customFormat="1" x14ac:dyDescent="0.25">
      <c r="A34" s="10">
        <v>10</v>
      </c>
      <c r="B34" s="82" t="s">
        <v>37</v>
      </c>
      <c r="C34" s="150"/>
      <c r="D34" s="151"/>
      <c r="E34" s="152">
        <f>'[1]4 квартал'!E32:F32+'[1]9 месяцев'!E33:F33</f>
        <v>18</v>
      </c>
      <c r="F34" s="153"/>
      <c r="K34" s="16"/>
    </row>
    <row r="35" spans="1:17" customFormat="1" ht="18.75" customHeight="1" x14ac:dyDescent="0.25">
      <c r="A35" s="10">
        <v>11</v>
      </c>
      <c r="B35" s="82" t="s">
        <v>38</v>
      </c>
      <c r="C35" s="150"/>
      <c r="D35" s="83"/>
      <c r="E35" s="152">
        <f>'[1]4 квартал'!E33:F33+'[1]9 месяцев'!E34:F34</f>
        <v>7</v>
      </c>
      <c r="F35" s="153"/>
      <c r="K35" s="16"/>
    </row>
    <row r="36" spans="1:17" customFormat="1" ht="18.75" customHeight="1" x14ac:dyDescent="0.25">
      <c r="A36" s="10">
        <v>12</v>
      </c>
      <c r="B36" s="17" t="s">
        <v>39</v>
      </c>
      <c r="C36" s="18"/>
      <c r="D36" s="19"/>
      <c r="E36" s="152">
        <f>'[1]4 квартал'!E34:F34+'[1]9 месяцев'!E35:F35</f>
        <v>7</v>
      </c>
      <c r="F36" s="153"/>
      <c r="K36" s="16"/>
    </row>
    <row r="37" spans="1:17" customFormat="1" ht="18.75" customHeight="1" x14ac:dyDescent="0.3">
      <c r="A37" s="20"/>
      <c r="B37" s="154" t="s">
        <v>40</v>
      </c>
      <c r="C37" s="154"/>
      <c r="D37" s="154"/>
      <c r="E37" s="155">
        <f>SUM(E25:E36)</f>
        <v>2709</v>
      </c>
      <c r="F37" s="155"/>
      <c r="K37" s="16"/>
    </row>
    <row r="38" spans="1:17" ht="7.5" customHeight="1" x14ac:dyDescent="0.25">
      <c r="A38" s="16"/>
      <c r="L38" s="16"/>
      <c r="M38" s="16"/>
      <c r="N38" s="16"/>
      <c r="O38" s="16"/>
      <c r="P38" s="16"/>
      <c r="Q38" s="16"/>
    </row>
    <row r="39" spans="1:17" ht="35.25" customHeight="1" x14ac:dyDescent="0.25">
      <c r="A39" s="148" t="s">
        <v>41</v>
      </c>
      <c r="B39" s="149"/>
      <c r="C39" s="149"/>
      <c r="D39" s="149"/>
      <c r="E39" s="149"/>
      <c r="F39" s="146"/>
      <c r="L39" s="16"/>
      <c r="M39" s="16"/>
      <c r="N39" s="16"/>
      <c r="O39" s="16"/>
      <c r="P39" s="16"/>
      <c r="Q39" s="16"/>
    </row>
    <row r="40" spans="1:17" ht="33.75" customHeight="1" x14ac:dyDescent="0.25">
      <c r="A40" s="145" t="s">
        <v>42</v>
      </c>
      <c r="B40" s="146"/>
      <c r="C40" s="146"/>
      <c r="D40" s="146"/>
      <c r="E40" s="146"/>
      <c r="F40" s="146"/>
      <c r="L40" s="16"/>
      <c r="M40" s="16"/>
      <c r="N40" s="16"/>
      <c r="O40" s="16"/>
      <c r="P40" s="16"/>
      <c r="Q40" s="16"/>
    </row>
    <row r="41" spans="1:17" x14ac:dyDescent="0.3">
      <c r="A41" s="21"/>
      <c r="B41" s="147">
        <f>D63+E63</f>
        <v>3007</v>
      </c>
      <c r="C41" s="146"/>
      <c r="D41" s="22" t="s">
        <v>43</v>
      </c>
      <c r="E41" s="23"/>
      <c r="F41" s="24"/>
      <c r="L41" s="16"/>
      <c r="M41" s="16"/>
      <c r="N41" s="16"/>
      <c r="O41" s="16"/>
      <c r="P41" s="16"/>
      <c r="Q41" s="16"/>
    </row>
    <row r="42" spans="1:17" x14ac:dyDescent="0.25">
      <c r="A42" s="24"/>
      <c r="B42" s="24"/>
      <c r="C42" s="24"/>
      <c r="D42" s="86" t="s">
        <v>44</v>
      </c>
      <c r="E42" s="90"/>
      <c r="L42" s="16"/>
      <c r="M42" s="16"/>
      <c r="N42" s="16"/>
      <c r="O42" s="16"/>
      <c r="P42" s="16"/>
      <c r="Q42" s="16"/>
    </row>
    <row r="43" spans="1:17" ht="37.5" customHeight="1" x14ac:dyDescent="0.25">
      <c r="A43" s="25" t="s">
        <v>6</v>
      </c>
      <c r="B43" s="77" t="s">
        <v>45</v>
      </c>
      <c r="C43" s="78"/>
      <c r="D43" s="25" t="s">
        <v>46</v>
      </c>
      <c r="E43" s="25" t="s">
        <v>47</v>
      </c>
      <c r="L43" s="16"/>
      <c r="M43" s="16"/>
      <c r="N43" s="16"/>
      <c r="O43" s="16"/>
      <c r="P43" s="16"/>
      <c r="Q43" s="16"/>
    </row>
    <row r="44" spans="1:17" x14ac:dyDescent="0.25">
      <c r="A44" s="10">
        <v>1</v>
      </c>
      <c r="B44" s="61" t="s">
        <v>48</v>
      </c>
      <c r="C44" s="62"/>
      <c r="D44" s="13">
        <f>'[1]4 квартал'!D42+'[1]9 месяцев'!D43</f>
        <v>681</v>
      </c>
      <c r="E44" s="13">
        <f>'[1]4 квартал'!E42+'[1]9 месяцев'!E43</f>
        <v>607</v>
      </c>
      <c r="L44" s="16"/>
      <c r="M44" s="16"/>
      <c r="N44" s="16"/>
      <c r="O44" s="16"/>
      <c r="P44" s="16"/>
      <c r="Q44" s="16"/>
    </row>
    <row r="45" spans="1:17" x14ac:dyDescent="0.25">
      <c r="A45" s="10">
        <v>2</v>
      </c>
      <c r="B45" s="61" t="s">
        <v>49</v>
      </c>
      <c r="C45" s="62"/>
      <c r="D45" s="13">
        <f>'[1]4 квартал'!D43+'[1]9 месяцев'!D44</f>
        <v>68</v>
      </c>
      <c r="E45" s="13">
        <f>'[1]4 квартал'!E43+'[1]9 месяцев'!E44</f>
        <v>164</v>
      </c>
      <c r="L45" s="16"/>
      <c r="M45" s="16"/>
      <c r="N45" s="16"/>
      <c r="O45" s="16"/>
      <c r="P45" s="16"/>
      <c r="Q45" s="16"/>
    </row>
    <row r="46" spans="1:17" x14ac:dyDescent="0.25">
      <c r="A46" s="10">
        <v>3</v>
      </c>
      <c r="B46" s="61" t="s">
        <v>50</v>
      </c>
      <c r="C46" s="62"/>
      <c r="D46" s="13">
        <f>'[1]4 квартал'!D44+'[1]9 месяцев'!D45</f>
        <v>168</v>
      </c>
      <c r="E46" s="13">
        <f>'[1]4 квартал'!E44+'[1]9 месяцев'!E45</f>
        <v>11</v>
      </c>
      <c r="L46" s="16"/>
      <c r="M46" s="16"/>
      <c r="N46" s="16"/>
      <c r="O46" s="16"/>
      <c r="P46" s="16"/>
      <c r="Q46" s="16"/>
    </row>
    <row r="47" spans="1:17" x14ac:dyDescent="0.25">
      <c r="A47" s="10">
        <v>4</v>
      </c>
      <c r="B47" s="61" t="s">
        <v>51</v>
      </c>
      <c r="C47" s="62"/>
      <c r="D47" s="13">
        <f>'[1]4 квартал'!D45+'[1]9 месяцев'!D46</f>
        <v>48</v>
      </c>
      <c r="E47" s="13">
        <f>'[1]4 квартал'!E45+'[1]9 месяцев'!E46</f>
        <v>91</v>
      </c>
      <c r="L47" s="16"/>
      <c r="M47" s="16"/>
      <c r="N47" s="16"/>
      <c r="O47" s="16"/>
      <c r="P47" s="16"/>
      <c r="Q47" s="16"/>
    </row>
    <row r="48" spans="1:17" x14ac:dyDescent="0.25">
      <c r="A48" s="10">
        <v>5</v>
      </c>
      <c r="B48" s="61" t="s">
        <v>52</v>
      </c>
      <c r="C48" s="62"/>
      <c r="D48" s="13">
        <f>'[1]4 квартал'!D46+'[1]9 месяцев'!D47</f>
        <v>0</v>
      </c>
      <c r="E48" s="13">
        <f>'[1]4 квартал'!E46+'[1]9 месяцев'!E47</f>
        <v>1</v>
      </c>
      <c r="L48" s="16"/>
      <c r="M48" s="16"/>
      <c r="N48" s="16"/>
      <c r="O48" s="16"/>
      <c r="P48" s="16"/>
      <c r="Q48" s="16"/>
    </row>
    <row r="49" spans="1:17" x14ac:dyDescent="0.25">
      <c r="A49" s="10">
        <v>6</v>
      </c>
      <c r="B49" s="61" t="s">
        <v>53</v>
      </c>
      <c r="C49" s="62"/>
      <c r="D49" s="13">
        <f>'[1]4 квартал'!D47+'[1]9 месяцев'!D48</f>
        <v>23</v>
      </c>
      <c r="E49" s="13">
        <f>'[1]4 квартал'!E47+'[1]9 месяцев'!E48</f>
        <v>12</v>
      </c>
      <c r="L49" s="16"/>
      <c r="M49" s="16"/>
      <c r="N49" s="16"/>
      <c r="O49" s="16"/>
      <c r="P49" s="16"/>
      <c r="Q49" s="16"/>
    </row>
    <row r="50" spans="1:17" x14ac:dyDescent="0.25">
      <c r="A50" s="10">
        <v>7</v>
      </c>
      <c r="B50" s="61" t="s">
        <v>54</v>
      </c>
      <c r="C50" s="62"/>
      <c r="D50" s="13">
        <f>'[1]4 квартал'!D48+'[1]9 месяцев'!D49</f>
        <v>104</v>
      </c>
      <c r="E50" s="13">
        <f>'[1]4 квартал'!E48+'[1]9 месяцев'!E49</f>
        <v>52</v>
      </c>
      <c r="L50" s="16"/>
      <c r="M50" s="16"/>
      <c r="N50" s="16"/>
      <c r="O50" s="16"/>
      <c r="P50" s="16"/>
      <c r="Q50" s="16"/>
    </row>
    <row r="51" spans="1:17" ht="33" customHeight="1" x14ac:dyDescent="0.25">
      <c r="A51" s="10">
        <v>8</v>
      </c>
      <c r="B51" s="61" t="s">
        <v>55</v>
      </c>
      <c r="C51" s="62"/>
      <c r="D51" s="13">
        <f>'[1]4 квартал'!D49+'[1]9 месяцев'!D50</f>
        <v>138</v>
      </c>
      <c r="E51" s="13">
        <f>'[1]4 квартал'!E49+'[1]9 месяцев'!E50</f>
        <v>15</v>
      </c>
      <c r="L51" s="16"/>
      <c r="M51" s="16"/>
      <c r="N51" s="16"/>
      <c r="O51" s="16"/>
      <c r="P51" s="16"/>
      <c r="Q51" s="16"/>
    </row>
    <row r="52" spans="1:17" x14ac:dyDescent="0.25">
      <c r="A52" s="10">
        <v>9</v>
      </c>
      <c r="B52" s="61" t="s">
        <v>56</v>
      </c>
      <c r="C52" s="62"/>
      <c r="D52" s="13">
        <f>'[1]4 квартал'!D50+'[1]9 месяцев'!D51</f>
        <v>28</v>
      </c>
      <c r="E52" s="13">
        <f>'[1]4 квартал'!E50+'[1]9 месяцев'!E51</f>
        <v>14</v>
      </c>
      <c r="L52" s="16"/>
      <c r="M52" s="16"/>
      <c r="N52" s="16"/>
      <c r="O52" s="16"/>
      <c r="P52" s="16"/>
      <c r="Q52" s="16"/>
    </row>
    <row r="53" spans="1:17" x14ac:dyDescent="0.25">
      <c r="A53" s="10">
        <v>10</v>
      </c>
      <c r="B53" s="61" t="s">
        <v>57</v>
      </c>
      <c r="C53" s="62"/>
      <c r="D53" s="13">
        <f>'[1]4 квартал'!D51+'[1]9 месяцев'!D52</f>
        <v>16</v>
      </c>
      <c r="E53" s="13">
        <f>'[1]4 квартал'!E51+'[1]9 месяцев'!E52</f>
        <v>7</v>
      </c>
      <c r="L53" s="16"/>
      <c r="M53" s="16"/>
      <c r="N53" s="16"/>
      <c r="O53" s="16"/>
      <c r="P53" s="16"/>
      <c r="Q53" s="16"/>
    </row>
    <row r="54" spans="1:17" x14ac:dyDescent="0.25">
      <c r="A54" s="10">
        <v>11</v>
      </c>
      <c r="B54" s="61" t="s">
        <v>58</v>
      </c>
      <c r="C54" s="62"/>
      <c r="D54" s="13">
        <f>'[1]4 квартал'!D52+'[1]9 месяцев'!D53</f>
        <v>34</v>
      </c>
      <c r="E54" s="13">
        <f>'[1]4 квартал'!E52+'[1]9 месяцев'!E53</f>
        <v>29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x14ac:dyDescent="0.25">
      <c r="A55" s="10">
        <v>12</v>
      </c>
      <c r="B55" s="61" t="s">
        <v>59</v>
      </c>
      <c r="C55" s="62"/>
      <c r="D55" s="13">
        <f>'[1]4 квартал'!D53+'[1]9 месяцев'!D54</f>
        <v>4</v>
      </c>
      <c r="E55" s="13">
        <f>'[1]4 квартал'!E53+'[1]9 месяцев'!E54</f>
        <v>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25">
      <c r="A56" s="10">
        <v>13</v>
      </c>
      <c r="B56" s="61" t="s">
        <v>60</v>
      </c>
      <c r="C56" s="62"/>
      <c r="D56" s="13">
        <f>'[1]4 квартал'!D54+'[1]9 месяцев'!D55</f>
        <v>32</v>
      </c>
      <c r="E56" s="13">
        <f>'[1]4 квартал'!E54+'[1]9 месяцев'!E55</f>
        <v>21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x14ac:dyDescent="0.25">
      <c r="A57" s="10">
        <v>14</v>
      </c>
      <c r="B57" s="61" t="s">
        <v>61</v>
      </c>
      <c r="C57" s="62"/>
      <c r="D57" s="13">
        <f>'[1]4 квартал'!D55+'[1]9 месяцев'!D56</f>
        <v>17</v>
      </c>
      <c r="E57" s="13">
        <f>'[1]4 квартал'!E55+'[1]9 месяцев'!E56</f>
        <v>8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35.25" customHeight="1" x14ac:dyDescent="0.25">
      <c r="A58" s="10">
        <v>15</v>
      </c>
      <c r="B58" s="61" t="s">
        <v>62</v>
      </c>
      <c r="C58" s="62"/>
      <c r="D58" s="13">
        <f>'[1]4 квартал'!D56+'[1]9 месяцев'!D57</f>
        <v>101</v>
      </c>
      <c r="E58" s="13">
        <f>'[1]4 квартал'!E56+'[1]9 месяцев'!E57</f>
        <v>60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25">
      <c r="A59" s="10">
        <v>16</v>
      </c>
      <c r="B59" s="61" t="s">
        <v>63</v>
      </c>
      <c r="C59" s="62"/>
      <c r="D59" s="13">
        <f>'[1]4 квартал'!D57+'[1]9 месяцев'!D58</f>
        <v>190</v>
      </c>
      <c r="E59" s="13">
        <f>'[1]4 квартал'!E57+'[1]9 месяцев'!E58</f>
        <v>20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25">
      <c r="A60" s="10">
        <v>17</v>
      </c>
      <c r="B60" s="61" t="s">
        <v>64</v>
      </c>
      <c r="C60" s="62"/>
      <c r="D60" s="13">
        <f>'[1]4 квартал'!D58+'[1]9 месяцев'!D59</f>
        <v>2</v>
      </c>
      <c r="E60" s="13">
        <f>'[1]4 квартал'!E58+'[1]9 месяцев'!E59</f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25">
      <c r="A61" s="10">
        <v>18</v>
      </c>
      <c r="B61" s="61" t="s">
        <v>65</v>
      </c>
      <c r="C61" s="62"/>
      <c r="D61" s="13">
        <f>'[1]4 квартал'!D59+'[1]9 месяцев'!D60</f>
        <v>17</v>
      </c>
      <c r="E61" s="13">
        <f>'[1]4 квартал'!E59+'[1]9 месяцев'!E60</f>
        <v>16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25">
      <c r="A62" s="10">
        <v>19</v>
      </c>
      <c r="B62" s="61" t="s">
        <v>66</v>
      </c>
      <c r="C62" s="62"/>
      <c r="D62" s="13">
        <f>'[1]4 квартал'!D60+'[1]9 месяцев'!D61</f>
        <v>138</v>
      </c>
      <c r="E62" s="13">
        <f>'[1]4 квартал'!E60+'[1]9 месяцев'!E61</f>
        <v>65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5">
      <c r="A63" s="9"/>
      <c r="B63" s="61"/>
      <c r="C63" s="62"/>
      <c r="D63" s="13">
        <f>SUM(D44:D62)</f>
        <v>1809</v>
      </c>
      <c r="E63" s="13">
        <f>SUM(E44:E62)</f>
        <v>1198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2" customHeight="1" x14ac:dyDescent="0.25"/>
    <row r="65" spans="1:17" ht="39.75" customHeight="1" x14ac:dyDescent="0.25">
      <c r="A65" s="145" t="s">
        <v>67</v>
      </c>
      <c r="B65" s="146"/>
      <c r="C65" s="146"/>
      <c r="D65" s="146"/>
      <c r="E65" s="14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9.5" customHeight="1" x14ac:dyDescent="0.3">
      <c r="A66" s="21"/>
      <c r="B66" s="147">
        <f>D97+E97</f>
        <v>111</v>
      </c>
      <c r="C66" s="72"/>
      <c r="D66" s="22" t="s">
        <v>43</v>
      </c>
      <c r="E66" s="23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x14ac:dyDescent="0.25">
      <c r="A67" s="16"/>
      <c r="B67" s="26"/>
      <c r="C67" s="26"/>
      <c r="D67" s="98" t="s">
        <v>68</v>
      </c>
      <c r="E67" s="9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37.5" customHeight="1" x14ac:dyDescent="0.25">
      <c r="A68" s="25" t="s">
        <v>6</v>
      </c>
      <c r="B68" s="77" t="s">
        <v>69</v>
      </c>
      <c r="C68" s="78"/>
      <c r="D68" s="25" t="s">
        <v>46</v>
      </c>
      <c r="E68" s="25" t="s">
        <v>47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x14ac:dyDescent="0.25">
      <c r="A69" s="25">
        <v>1</v>
      </c>
      <c r="B69" s="125" t="s">
        <v>70</v>
      </c>
      <c r="C69" s="126"/>
      <c r="D69" s="25">
        <f>'[1]4 квартал'!D67+'[1]9 месяцев'!D68</f>
        <v>1</v>
      </c>
      <c r="E69" s="25">
        <f>'[1]4 квартал'!E67+'[1]9 месяцев'!E68</f>
        <v>1</v>
      </c>
      <c r="F69" s="16"/>
      <c r="G69" s="16"/>
      <c r="H69" s="16" t="s">
        <v>17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x14ac:dyDescent="0.25">
      <c r="A70" s="11">
        <v>2</v>
      </c>
      <c r="B70" s="143" t="s">
        <v>71</v>
      </c>
      <c r="C70" s="144"/>
      <c r="D70" s="25">
        <f>'[1]4 квартал'!D68+'[1]9 месяцев'!D69</f>
        <v>1</v>
      </c>
      <c r="E70" s="25">
        <f>'[1]4 квартал'!E68+'[1]9 месяцев'!E69</f>
        <v>9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x14ac:dyDescent="0.25">
      <c r="A71" s="11">
        <v>3</v>
      </c>
      <c r="B71" s="27" t="s">
        <v>72</v>
      </c>
      <c r="C71" s="28"/>
      <c r="D71" s="25"/>
      <c r="E71" s="25">
        <f>'[1]4 квартал'!E69+'[1]9 месяцев'!E70</f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x14ac:dyDescent="0.25">
      <c r="A72" s="25">
        <v>4</v>
      </c>
      <c r="B72" s="143" t="s">
        <v>73</v>
      </c>
      <c r="C72" s="144"/>
      <c r="D72" s="25">
        <f>'[1]4 квартал'!D70+'[1]9 месяцев'!D71</f>
        <v>1</v>
      </c>
      <c r="E72" s="25">
        <f>'[1]4 квартал'!E70+'[1]9 месяцев'!E71</f>
        <v>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x14ac:dyDescent="0.3">
      <c r="A73" s="11">
        <v>5</v>
      </c>
      <c r="B73" s="136" t="s">
        <v>74</v>
      </c>
      <c r="C73" s="137"/>
      <c r="D73" s="25">
        <f>'[1]4 квартал'!D71+'[1]9 месяцев'!D72</f>
        <v>10</v>
      </c>
      <c r="E73" s="25">
        <f>'[1]4 квартал'!E71+'[1]9 месяцев'!E72</f>
        <v>14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x14ac:dyDescent="0.3">
      <c r="A74" s="11">
        <v>6</v>
      </c>
      <c r="B74" s="136" t="s">
        <v>75</v>
      </c>
      <c r="C74" s="137"/>
      <c r="D74" s="25"/>
      <c r="E74" s="25">
        <f>'[1]4 квартал'!E72+'[1]9 месяцев'!E73</f>
        <v>2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x14ac:dyDescent="0.3">
      <c r="A75" s="25">
        <v>7</v>
      </c>
      <c r="B75" s="29" t="s">
        <v>76</v>
      </c>
      <c r="C75" s="30"/>
      <c r="D75" s="25"/>
      <c r="E75" s="25">
        <f>'[1]4 квартал'!E73+'[1]9 месяцев'!E74</f>
        <v>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x14ac:dyDescent="0.3">
      <c r="A76" s="11">
        <v>8</v>
      </c>
      <c r="B76" s="136" t="s">
        <v>77</v>
      </c>
      <c r="C76" s="137"/>
      <c r="D76" s="25"/>
      <c r="E76" s="25">
        <f>'[1]4 квартал'!E74+'[1]9 месяцев'!E75</f>
        <v>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x14ac:dyDescent="0.3">
      <c r="A77" s="11">
        <v>9</v>
      </c>
      <c r="B77" s="136" t="s">
        <v>78</v>
      </c>
      <c r="C77" s="137"/>
      <c r="D77" s="25"/>
      <c r="E77" s="25">
        <f>'[1]4 квартал'!E75+'[1]9 месяцев'!E76</f>
        <v>4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x14ac:dyDescent="0.3">
      <c r="A78" s="25">
        <v>10</v>
      </c>
      <c r="B78" s="136" t="s">
        <v>79</v>
      </c>
      <c r="C78" s="137"/>
      <c r="D78" s="25"/>
      <c r="E78" s="25">
        <f>'[1]4 квартал'!E76+'[1]9 месяцев'!E77</f>
        <v>3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x14ac:dyDescent="0.3">
      <c r="A79" s="11">
        <v>11</v>
      </c>
      <c r="B79" s="136" t="s">
        <v>80</v>
      </c>
      <c r="C79" s="137"/>
      <c r="D79" s="25"/>
      <c r="E79" s="25">
        <f>'[1]4 квартал'!E77+'[1]9 месяцев'!E78</f>
        <v>1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x14ac:dyDescent="0.25">
      <c r="A80" s="11">
        <v>12</v>
      </c>
      <c r="B80" s="141" t="s">
        <v>81</v>
      </c>
      <c r="C80" s="142"/>
      <c r="D80" s="25">
        <f>'[1]4 квартал'!D78+'[1]9 месяцев'!D79</f>
        <v>2</v>
      </c>
      <c r="E80" s="31">
        <f>'[1]4 квартал'!E78+'[1]9 месяцев'!E79</f>
        <v>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x14ac:dyDescent="0.25">
      <c r="A81" s="25">
        <v>13</v>
      </c>
      <c r="B81" s="32" t="s">
        <v>82</v>
      </c>
      <c r="C81" s="33"/>
      <c r="D81" s="25"/>
      <c r="E81" s="25">
        <f>'[1]4 квартал'!E94+'[1]9 месяцев'!E95</f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x14ac:dyDescent="0.25">
      <c r="A82" s="11">
        <v>14</v>
      </c>
      <c r="B82" s="141" t="s">
        <v>83</v>
      </c>
      <c r="C82" s="142"/>
      <c r="D82" s="25"/>
      <c r="E82" s="25">
        <f>'[1]4 квартал'!E79+'[1]9 месяцев'!E80</f>
        <v>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5">
      <c r="A83" s="11">
        <v>15</v>
      </c>
      <c r="B83" s="34" t="s">
        <v>84</v>
      </c>
      <c r="C83" s="35"/>
      <c r="D83" s="25"/>
      <c r="E83" s="25">
        <f>'[1]4 квартал'!E80+'[1]9 месяцев'!E81</f>
        <v>1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x14ac:dyDescent="0.3">
      <c r="A84" s="25">
        <v>16</v>
      </c>
      <c r="B84" s="136" t="s">
        <v>85</v>
      </c>
      <c r="C84" s="137"/>
      <c r="D84" s="25">
        <f>'[1]4 квартал'!D81+'[1]9 месяцев'!D82</f>
        <v>2</v>
      </c>
      <c r="E84" s="25">
        <f>'[1]4 квартал'!E81+'[1]9 месяцев'!E82</f>
        <v>9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x14ac:dyDescent="0.3">
      <c r="A85" s="11">
        <v>17</v>
      </c>
      <c r="B85" s="136" t="s">
        <v>86</v>
      </c>
      <c r="C85" s="137"/>
      <c r="D85" s="25"/>
      <c r="E85" s="25">
        <f>'[1]4 квартал'!E82+'[1]9 месяцев'!E83</f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x14ac:dyDescent="0.3">
      <c r="A86" s="11">
        <v>18</v>
      </c>
      <c r="B86" s="36" t="s">
        <v>87</v>
      </c>
      <c r="C86" s="36"/>
      <c r="D86" s="25"/>
      <c r="E86" s="25">
        <f>'[1]4 квартал'!E83+'[1]9 месяцев'!E84</f>
        <v>2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x14ac:dyDescent="0.3">
      <c r="A87" s="25">
        <v>19</v>
      </c>
      <c r="B87" s="136" t="s">
        <v>88</v>
      </c>
      <c r="C87" s="137"/>
      <c r="D87" s="25">
        <f>'[1]4 квартал'!D84+'[1]9 месяцев'!D85</f>
        <v>3</v>
      </c>
      <c r="E87" s="25">
        <f>'[1]4 квартал'!E84+'[1]9 месяцев'!E85</f>
        <v>3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x14ac:dyDescent="0.3">
      <c r="A88" s="11">
        <v>20</v>
      </c>
      <c r="B88" s="136" t="s">
        <v>89</v>
      </c>
      <c r="C88" s="137"/>
      <c r="D88" s="25">
        <f>'[1]4 квартал'!D85+'[1]9 месяцев'!D86</f>
        <v>2</v>
      </c>
      <c r="E88" s="25">
        <f>'[1]4 квартал'!E85+'[1]9 месяцев'!E86</f>
        <v>3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x14ac:dyDescent="0.3">
      <c r="A89" s="11">
        <v>21</v>
      </c>
      <c r="B89" s="29" t="s">
        <v>90</v>
      </c>
      <c r="C89" s="30"/>
      <c r="D89" s="25">
        <f>'[1]4 квартал'!D86+'[1]9 месяцев'!D87</f>
        <v>2</v>
      </c>
      <c r="E89" s="2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x14ac:dyDescent="0.25">
      <c r="A90" s="25">
        <v>22</v>
      </c>
      <c r="B90" s="32" t="s">
        <v>91</v>
      </c>
      <c r="C90" s="30"/>
      <c r="D90" s="25"/>
      <c r="E90" s="25">
        <v>1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x14ac:dyDescent="0.25">
      <c r="A91" s="11">
        <v>23</v>
      </c>
      <c r="B91" s="115" t="s">
        <v>92</v>
      </c>
      <c r="C91" s="116"/>
      <c r="D91" s="25"/>
      <c r="E91" s="25">
        <f>'[1]4 квартал'!E87+'[1]9 месяцев'!E88</f>
        <v>1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x14ac:dyDescent="0.25">
      <c r="A92" s="11">
        <v>24</v>
      </c>
      <c r="B92" s="32" t="s">
        <v>93</v>
      </c>
      <c r="C92" s="33"/>
      <c r="D92" s="25">
        <f>'[1]4 квартал'!D88+'[1]9 месяцев'!D89</f>
        <v>1</v>
      </c>
      <c r="E92" s="2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x14ac:dyDescent="0.25">
      <c r="A93" s="25">
        <v>25</v>
      </c>
      <c r="B93" s="115" t="s">
        <v>94</v>
      </c>
      <c r="C93" s="116"/>
      <c r="D93" s="25">
        <f>'[1]4 квартал'!D89+'[1]9 месяцев'!D90</f>
        <v>1</v>
      </c>
      <c r="E93" s="25">
        <f>'[1]4 квартал'!E89+'[1]9 месяцев'!E90</f>
        <v>8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3">
      <c r="A94" s="11">
        <v>26</v>
      </c>
      <c r="B94" s="29" t="s">
        <v>95</v>
      </c>
      <c r="C94" s="30"/>
      <c r="D94" s="25"/>
      <c r="E94" s="25">
        <f>'[1]4 квартал'!E90+'[1]9 месяцев'!E91</f>
        <v>1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x14ac:dyDescent="0.25">
      <c r="A95" s="11">
        <v>27</v>
      </c>
      <c r="B95" s="32" t="s">
        <v>96</v>
      </c>
      <c r="C95" s="33"/>
      <c r="D95" s="25"/>
      <c r="E95" s="25">
        <f>'[1]4 квартал'!E91+'[1]9 месяцев'!E92</f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x14ac:dyDescent="0.25">
      <c r="A96" s="25">
        <v>28</v>
      </c>
      <c r="B96" s="32" t="s">
        <v>97</v>
      </c>
      <c r="C96" s="33"/>
      <c r="D96" s="25"/>
      <c r="E96" s="25">
        <f>'[1]4 квартал'!E92+'[1]9 месяцев'!E93</f>
        <v>1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x14ac:dyDescent="0.3">
      <c r="A97" s="20"/>
      <c r="B97" s="138"/>
      <c r="C97" s="139"/>
      <c r="D97" s="37">
        <f>SUM(D69:D96)</f>
        <v>26</v>
      </c>
      <c r="E97" s="37">
        <f>SUM(E69:E96)</f>
        <v>85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9" spans="1:17" ht="55.5" customHeight="1" x14ac:dyDescent="0.25">
      <c r="A99" s="140" t="s">
        <v>98</v>
      </c>
      <c r="B99" s="72"/>
      <c r="C99" s="72"/>
      <c r="D99" s="72"/>
      <c r="E99" s="72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x14ac:dyDescent="0.3">
      <c r="A100" s="16"/>
      <c r="B100" s="74">
        <f>D127+E127</f>
        <v>3699</v>
      </c>
      <c r="C100" s="74"/>
      <c r="D100" s="74" t="s">
        <v>99</v>
      </c>
      <c r="E100" s="74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30" customHeight="1" x14ac:dyDescent="0.25">
      <c r="A101" s="127" t="s">
        <v>100</v>
      </c>
      <c r="B101" s="72"/>
      <c r="C101" s="72"/>
      <c r="D101" s="72"/>
      <c r="E101" s="7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x14ac:dyDescent="0.25">
      <c r="A102" s="16"/>
      <c r="B102" s="26"/>
      <c r="C102" s="26"/>
      <c r="D102" s="26"/>
      <c r="E102" s="2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21" customHeight="1" x14ac:dyDescent="0.25">
      <c r="A103" s="128" t="s">
        <v>101</v>
      </c>
      <c r="B103" s="130" t="s">
        <v>102</v>
      </c>
      <c r="C103" s="131"/>
      <c r="D103" s="134" t="s">
        <v>365</v>
      </c>
      <c r="E103" s="13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7.25" customHeight="1" x14ac:dyDescent="0.25">
      <c r="A104" s="129"/>
      <c r="B104" s="132"/>
      <c r="C104" s="133"/>
      <c r="D104" s="25" t="s">
        <v>103</v>
      </c>
      <c r="E104" s="25" t="s">
        <v>104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36" customHeight="1" x14ac:dyDescent="0.25">
      <c r="A105" s="38">
        <v>1</v>
      </c>
      <c r="B105" s="125" t="s">
        <v>105</v>
      </c>
      <c r="C105" s="124"/>
      <c r="D105" s="39">
        <f>D151</f>
        <v>39</v>
      </c>
      <c r="E105" s="39">
        <f>E151</f>
        <v>36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x14ac:dyDescent="0.25">
      <c r="A106" s="38">
        <v>2</v>
      </c>
      <c r="B106" s="125" t="s">
        <v>106</v>
      </c>
      <c r="C106" s="124"/>
      <c r="D106" s="39">
        <f>D170</f>
        <v>149</v>
      </c>
      <c r="E106" s="39">
        <f>E170</f>
        <v>142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37.5" customHeight="1" x14ac:dyDescent="0.25">
      <c r="A107" s="38">
        <v>3</v>
      </c>
      <c r="B107" s="125" t="s">
        <v>107</v>
      </c>
      <c r="C107" s="124"/>
      <c r="D107" s="39">
        <f>D181</f>
        <v>61</v>
      </c>
      <c r="E107" s="39">
        <f>E181</f>
        <v>27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39" customHeight="1" x14ac:dyDescent="0.25">
      <c r="A108" s="38">
        <v>4</v>
      </c>
      <c r="B108" s="125" t="s">
        <v>108</v>
      </c>
      <c r="C108" s="124"/>
      <c r="D108" s="39">
        <f>D194</f>
        <v>31</v>
      </c>
      <c r="E108" s="39">
        <f>E194</f>
        <v>33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x14ac:dyDescent="0.25">
      <c r="A109" s="38">
        <v>5</v>
      </c>
      <c r="B109" s="125" t="s">
        <v>109</v>
      </c>
      <c r="C109" s="124"/>
      <c r="D109" s="39">
        <f>D204</f>
        <v>4</v>
      </c>
      <c r="E109" s="39">
        <f>E204</f>
        <v>9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36" customHeight="1" x14ac:dyDescent="0.25">
      <c r="A110" s="38">
        <v>6</v>
      </c>
      <c r="B110" s="125" t="s">
        <v>110</v>
      </c>
      <c r="C110" s="124"/>
      <c r="D110" s="39">
        <f>D223</f>
        <v>50</v>
      </c>
      <c r="E110" s="39">
        <f>E223</f>
        <v>90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x14ac:dyDescent="0.25">
      <c r="A111" s="38">
        <v>7</v>
      </c>
      <c r="B111" s="123" t="s">
        <v>111</v>
      </c>
      <c r="C111" s="124"/>
      <c r="D111" s="39">
        <f>D233</f>
        <v>25</v>
      </c>
      <c r="E111" s="39">
        <f>E233</f>
        <v>18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57.75" customHeight="1" x14ac:dyDescent="0.25">
      <c r="A112" s="38">
        <v>8</v>
      </c>
      <c r="B112" s="125" t="s">
        <v>112</v>
      </c>
      <c r="C112" s="126"/>
      <c r="D112" s="39">
        <f>D267</f>
        <v>439</v>
      </c>
      <c r="E112" s="39">
        <f>E267</f>
        <v>271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40.5" customHeight="1" x14ac:dyDescent="0.25">
      <c r="A113" s="38">
        <v>9</v>
      </c>
      <c r="B113" s="125" t="s">
        <v>113</v>
      </c>
      <c r="C113" s="126"/>
      <c r="D113" s="39">
        <f>D288</f>
        <v>320</v>
      </c>
      <c r="E113" s="39">
        <f>E288</f>
        <v>136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x14ac:dyDescent="0.25">
      <c r="A114" s="38">
        <v>10</v>
      </c>
      <c r="B114" s="125" t="s">
        <v>114</v>
      </c>
      <c r="C114" s="126"/>
      <c r="D114" s="39">
        <f>D304</f>
        <v>80</v>
      </c>
      <c r="E114" s="39">
        <f>E304</f>
        <v>36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x14ac:dyDescent="0.25">
      <c r="A115" s="38">
        <v>11</v>
      </c>
      <c r="B115" s="125" t="s">
        <v>115</v>
      </c>
      <c r="C115" s="126"/>
      <c r="D115" s="39">
        <f>D323</f>
        <v>122</v>
      </c>
      <c r="E115" s="39">
        <f>E323</f>
        <v>77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x14ac:dyDescent="0.25">
      <c r="A116" s="38">
        <v>12</v>
      </c>
      <c r="B116" s="118" t="s">
        <v>116</v>
      </c>
      <c r="C116" s="119"/>
      <c r="D116" s="39">
        <f>D339</f>
        <v>11</v>
      </c>
      <c r="E116" s="39">
        <f>E339</f>
        <v>21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38.25" customHeight="1" x14ac:dyDescent="0.25">
      <c r="A117" s="38">
        <v>13</v>
      </c>
      <c r="B117" s="104" t="s">
        <v>117</v>
      </c>
      <c r="C117" s="105"/>
      <c r="D117" s="39">
        <f>D354</f>
        <v>328</v>
      </c>
      <c r="E117" s="39">
        <f>E354</f>
        <v>290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x14ac:dyDescent="0.25">
      <c r="A118" s="38">
        <v>14</v>
      </c>
      <c r="B118" s="118" t="s">
        <v>118</v>
      </c>
      <c r="C118" s="119"/>
      <c r="D118" s="39">
        <f>D364</f>
        <v>46</v>
      </c>
      <c r="E118" s="39">
        <f>E364</f>
        <v>36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x14ac:dyDescent="0.25">
      <c r="A119" s="38">
        <v>15</v>
      </c>
      <c r="B119" s="118" t="s">
        <v>119</v>
      </c>
      <c r="C119" s="119"/>
      <c r="D119" s="39">
        <f>D375</f>
        <v>11</v>
      </c>
      <c r="E119" s="39">
        <f>E375</f>
        <v>13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x14ac:dyDescent="0.25">
      <c r="A120" s="38">
        <v>16</v>
      </c>
      <c r="B120" s="118" t="s">
        <v>120</v>
      </c>
      <c r="C120" s="119"/>
      <c r="D120" s="39">
        <f>D392</f>
        <v>168</v>
      </c>
      <c r="E120" s="39">
        <f>E392</f>
        <v>187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54" customHeight="1" x14ac:dyDescent="0.25">
      <c r="A121" s="38">
        <v>17</v>
      </c>
      <c r="B121" s="104" t="s">
        <v>121</v>
      </c>
      <c r="C121" s="105"/>
      <c r="D121" s="39">
        <f>D401</f>
        <v>24</v>
      </c>
      <c r="E121" s="39">
        <f>E401</f>
        <v>3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x14ac:dyDescent="0.25">
      <c r="A122" s="38">
        <v>18</v>
      </c>
      <c r="B122" s="118" t="s">
        <v>122</v>
      </c>
      <c r="C122" s="119"/>
      <c r="D122" s="39">
        <f>D412</f>
        <v>47</v>
      </c>
      <c r="E122" s="39">
        <f>E412</f>
        <v>31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x14ac:dyDescent="0.25">
      <c r="A123" s="38">
        <v>19</v>
      </c>
      <c r="B123" s="118" t="s">
        <v>123</v>
      </c>
      <c r="C123" s="119"/>
      <c r="D123" s="39">
        <f>D419</f>
        <v>7</v>
      </c>
      <c r="E123" s="39">
        <f>E419</f>
        <v>33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x14ac:dyDescent="0.25">
      <c r="A124" s="38">
        <v>20</v>
      </c>
      <c r="B124" s="118" t="s">
        <v>124</v>
      </c>
      <c r="C124" s="119"/>
      <c r="D124" s="39"/>
      <c r="E124" s="39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55.5" customHeight="1" x14ac:dyDescent="0.25">
      <c r="A125" s="38">
        <v>21</v>
      </c>
      <c r="B125" s="104" t="s">
        <v>125</v>
      </c>
      <c r="C125" s="105"/>
      <c r="D125" s="39">
        <f>D429</f>
        <v>2</v>
      </c>
      <c r="E125" s="39">
        <f>E429</f>
        <v>2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37.5" customHeight="1" x14ac:dyDescent="0.25">
      <c r="A126" s="38">
        <v>22</v>
      </c>
      <c r="B126" s="104" t="s">
        <v>126</v>
      </c>
      <c r="C126" s="105"/>
      <c r="D126" s="39">
        <f>D443</f>
        <v>77</v>
      </c>
      <c r="E126" s="39">
        <f>E443</f>
        <v>167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x14ac:dyDescent="0.25">
      <c r="A127" s="38"/>
      <c r="B127" s="120" t="s">
        <v>19</v>
      </c>
      <c r="C127" s="121"/>
      <c r="D127" s="38">
        <f>SUM(D105:D126)</f>
        <v>2041</v>
      </c>
      <c r="E127" s="38">
        <f>SUM(E105:E126)</f>
        <v>1658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x14ac:dyDescent="0.25">
      <c r="A128" s="40"/>
      <c r="B128" s="41"/>
      <c r="C128" s="41"/>
      <c r="D128" s="41"/>
      <c r="E128" s="41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36" customHeight="1" x14ac:dyDescent="0.25">
      <c r="A129" s="122" t="s">
        <v>366</v>
      </c>
      <c r="B129" s="80"/>
      <c r="C129" s="80"/>
      <c r="D129" s="80"/>
      <c r="E129" s="80"/>
      <c r="F129" s="72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0.5" customHeight="1" x14ac:dyDescent="0.25">
      <c r="A130" s="16"/>
      <c r="B130" s="26"/>
      <c r="C130" s="26"/>
      <c r="D130" s="26"/>
      <c r="E130" s="2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x14ac:dyDescent="0.3">
      <c r="A131" s="42" t="s">
        <v>127</v>
      </c>
      <c r="B131" s="2"/>
      <c r="C131" s="2"/>
      <c r="D131" s="43"/>
      <c r="E131" s="44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x14ac:dyDescent="0.3">
      <c r="B132" s="113">
        <f>D151+E151</f>
        <v>75</v>
      </c>
      <c r="C132" s="114"/>
      <c r="D132" s="45" t="s">
        <v>128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x14ac:dyDescent="0.3">
      <c r="D133" s="117" t="s">
        <v>129</v>
      </c>
      <c r="E133" s="7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24.75" customHeight="1" x14ac:dyDescent="0.25">
      <c r="A134" s="10"/>
      <c r="B134" s="77" t="s">
        <v>130</v>
      </c>
      <c r="C134" s="78"/>
      <c r="D134" s="25" t="s">
        <v>363</v>
      </c>
      <c r="E134" s="25" t="s">
        <v>364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37.5" customHeight="1" x14ac:dyDescent="0.25">
      <c r="A135" s="10">
        <v>1108</v>
      </c>
      <c r="B135" s="88" t="s">
        <v>131</v>
      </c>
      <c r="C135" s="89"/>
      <c r="D135" s="25"/>
      <c r="E135" s="25">
        <v>1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77.25" customHeight="1" x14ac:dyDescent="0.25">
      <c r="A136" s="10">
        <v>1110</v>
      </c>
      <c r="B136" s="88" t="s">
        <v>132</v>
      </c>
      <c r="C136" s="89"/>
      <c r="D136" s="31"/>
      <c r="E136" s="31">
        <v>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x14ac:dyDescent="0.25">
      <c r="A137" s="13">
        <v>1215</v>
      </c>
      <c r="B137" s="115" t="s">
        <v>133</v>
      </c>
      <c r="C137" s="116"/>
      <c r="D137" s="31">
        <v>10</v>
      </c>
      <c r="E137" s="31">
        <v>8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36.75" customHeight="1" x14ac:dyDescent="0.25">
      <c r="A138" s="13">
        <v>1216</v>
      </c>
      <c r="B138" s="115" t="s">
        <v>134</v>
      </c>
      <c r="C138" s="116"/>
      <c r="D138" s="46">
        <v>2</v>
      </c>
      <c r="E138" s="4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x14ac:dyDescent="0.25">
      <c r="A139" s="13">
        <v>1217</v>
      </c>
      <c r="B139" s="32" t="s">
        <v>135</v>
      </c>
      <c r="C139" s="33"/>
      <c r="D139" s="46"/>
      <c r="E139" s="46">
        <v>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36.75" customHeight="1" x14ac:dyDescent="0.25">
      <c r="A140" s="13">
        <v>1218</v>
      </c>
      <c r="B140" s="115" t="s">
        <v>136</v>
      </c>
      <c r="C140" s="116"/>
      <c r="D140" s="46"/>
      <c r="E140" s="46">
        <v>1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35.25" customHeight="1" x14ac:dyDescent="0.25">
      <c r="A141" s="13">
        <v>1219</v>
      </c>
      <c r="B141" s="61" t="s">
        <v>137</v>
      </c>
      <c r="C141" s="62"/>
      <c r="D141" s="13">
        <v>3</v>
      </c>
      <c r="E141" s="13">
        <v>9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x14ac:dyDescent="0.25">
      <c r="A142" s="13">
        <v>1220</v>
      </c>
      <c r="B142" s="61" t="s">
        <v>138</v>
      </c>
      <c r="C142" s="62"/>
      <c r="D142" s="13">
        <v>1</v>
      </c>
      <c r="E142" s="13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x14ac:dyDescent="0.25">
      <c r="A143" s="13">
        <v>1221</v>
      </c>
      <c r="B143" s="61" t="s">
        <v>139</v>
      </c>
      <c r="C143" s="62"/>
      <c r="D143" s="13">
        <v>3</v>
      </c>
      <c r="E143" s="13">
        <v>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57.75" customHeight="1" x14ac:dyDescent="0.25">
      <c r="A144" s="13">
        <v>1222</v>
      </c>
      <c r="B144" s="61" t="s">
        <v>140</v>
      </c>
      <c r="C144" s="62"/>
      <c r="D144" s="13">
        <v>3</v>
      </c>
      <c r="E144" s="13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x14ac:dyDescent="0.25">
      <c r="A145" s="13">
        <v>1320</v>
      </c>
      <c r="B145" s="61" t="s">
        <v>141</v>
      </c>
      <c r="C145" s="62"/>
      <c r="D145" s="10"/>
      <c r="E145" s="10">
        <v>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x14ac:dyDescent="0.25">
      <c r="A146" s="13">
        <v>1321</v>
      </c>
      <c r="B146" s="61" t="s">
        <v>142</v>
      </c>
      <c r="C146" s="62"/>
      <c r="D146" s="10">
        <v>1</v>
      </c>
      <c r="E146" s="10">
        <v>2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38.25" customHeight="1" x14ac:dyDescent="0.25">
      <c r="A147" s="13">
        <v>1323</v>
      </c>
      <c r="B147" s="61" t="s">
        <v>143</v>
      </c>
      <c r="C147" s="62"/>
      <c r="D147" s="10">
        <v>2</v>
      </c>
      <c r="E147" s="10">
        <v>3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35.25" customHeight="1" x14ac:dyDescent="0.25">
      <c r="A148" s="13">
        <v>1325</v>
      </c>
      <c r="B148" s="61" t="s">
        <v>144</v>
      </c>
      <c r="C148" s="62"/>
      <c r="D148" s="10">
        <v>8</v>
      </c>
      <c r="E148" s="10">
        <v>3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30" customHeight="1" x14ac:dyDescent="0.25">
      <c r="A149" s="13">
        <v>1428</v>
      </c>
      <c r="B149" s="61" t="s">
        <v>145</v>
      </c>
      <c r="C149" s="62"/>
      <c r="D149" s="10">
        <v>3</v>
      </c>
      <c r="E149" s="10">
        <v>4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x14ac:dyDescent="0.25">
      <c r="A150" s="13">
        <v>1431</v>
      </c>
      <c r="B150" s="61" t="s">
        <v>146</v>
      </c>
      <c r="C150" s="62"/>
      <c r="D150" s="10">
        <v>3</v>
      </c>
      <c r="E150" s="10">
        <v>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x14ac:dyDescent="0.25">
      <c r="A151" s="10"/>
      <c r="B151" s="65" t="s">
        <v>19</v>
      </c>
      <c r="C151" s="66"/>
      <c r="D151" s="10">
        <f>SUM(D135:D150)</f>
        <v>39</v>
      </c>
      <c r="E151" s="10">
        <f>SUM(E135:E150)</f>
        <v>36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3.5" customHeight="1" x14ac:dyDescent="0.25"/>
    <row r="153" spans="1:17" x14ac:dyDescent="0.25">
      <c r="A153" s="73" t="s">
        <v>147</v>
      </c>
      <c r="B153" s="72"/>
      <c r="C153" s="72"/>
      <c r="D153" s="72"/>
      <c r="E153" s="72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6.5" customHeight="1" x14ac:dyDescent="0.3">
      <c r="B154" s="113">
        <f>D170+E170</f>
        <v>291</v>
      </c>
      <c r="C154" s="114"/>
      <c r="D154" s="45" t="s">
        <v>128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x14ac:dyDescent="0.25">
      <c r="A155" s="16"/>
      <c r="E155" s="47" t="s">
        <v>148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24.75" customHeight="1" x14ac:dyDescent="0.25">
      <c r="A156" s="10"/>
      <c r="B156" s="77" t="s">
        <v>130</v>
      </c>
      <c r="C156" s="78"/>
      <c r="D156" s="25" t="s">
        <v>363</v>
      </c>
      <c r="E156" s="25" t="s">
        <v>364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71.25" customHeight="1" x14ac:dyDescent="0.25">
      <c r="A157" s="10">
        <v>2001</v>
      </c>
      <c r="B157" s="88" t="s">
        <v>149</v>
      </c>
      <c r="C157" s="89"/>
      <c r="D157" s="10">
        <f>'[1]4 квартал'!D155+'[1]9 месяцев'!D150</f>
        <v>19</v>
      </c>
      <c r="E157" s="10">
        <f>'[1]4 квартал'!E155+'[1]9 месяцев'!E150</f>
        <v>19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37.5" customHeight="1" x14ac:dyDescent="0.25">
      <c r="A158" s="10">
        <v>2002</v>
      </c>
      <c r="B158" s="88" t="s">
        <v>150</v>
      </c>
      <c r="C158" s="89"/>
      <c r="D158" s="10">
        <f>'[1]4 квартал'!D156+'[1]9 месяцев'!D151</f>
        <v>11</v>
      </c>
      <c r="E158" s="10">
        <f>'[1]4 квартал'!E156+'[1]9 месяцев'!E151</f>
        <v>15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37.5" customHeight="1" x14ac:dyDescent="0.25">
      <c r="A159" s="10">
        <v>2003</v>
      </c>
      <c r="B159" s="88" t="s">
        <v>151</v>
      </c>
      <c r="C159" s="89"/>
      <c r="D159" s="10">
        <f>'[1]4 квартал'!D157+'[1]9 месяцев'!D152</f>
        <v>14</v>
      </c>
      <c r="E159" s="10">
        <f>'[1]4 квартал'!E157+'[1]9 месяцев'!E152</f>
        <v>4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x14ac:dyDescent="0.25">
      <c r="A160" s="10">
        <v>2004</v>
      </c>
      <c r="B160" s="88" t="s">
        <v>152</v>
      </c>
      <c r="C160" s="89"/>
      <c r="D160" s="10">
        <f>'[1]4 квартал'!D158+'[1]9 месяцев'!D153</f>
        <v>26</v>
      </c>
      <c r="E160" s="10">
        <f>'[1]4 квартал'!E158+'[1]9 месяцев'!E153</f>
        <v>16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37.5" customHeight="1" x14ac:dyDescent="0.25">
      <c r="A161" s="10">
        <v>2005</v>
      </c>
      <c r="B161" s="88" t="s">
        <v>153</v>
      </c>
      <c r="C161" s="89"/>
      <c r="D161" s="10">
        <f>'[1]4 квартал'!D159+'[1]9 месяцев'!D154</f>
        <v>15</v>
      </c>
      <c r="E161" s="10">
        <f>'[1]4 квартал'!E159+'[1]9 месяцев'!E154</f>
        <v>9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x14ac:dyDescent="0.25">
      <c r="A162" s="10">
        <v>2006</v>
      </c>
      <c r="B162" s="88" t="s">
        <v>154</v>
      </c>
      <c r="C162" s="89"/>
      <c r="D162" s="10">
        <f>'[1]4 квартал'!D160+'[1]9 месяцев'!D155</f>
        <v>14</v>
      </c>
      <c r="E162" s="10">
        <f>'[1]4 квартал'!E160+'[1]9 месяцев'!E155</f>
        <v>10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39" customHeight="1" x14ac:dyDescent="0.25">
      <c r="A163" s="10">
        <v>2007</v>
      </c>
      <c r="B163" s="88" t="s">
        <v>155</v>
      </c>
      <c r="C163" s="89"/>
      <c r="D163" s="10">
        <f>'[1]4 квартал'!D161+'[1]9 месяцев'!D156</f>
        <v>19</v>
      </c>
      <c r="E163" s="10">
        <f>'[1]4 квартал'!E161+'[1]9 месяцев'!E156</f>
        <v>12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x14ac:dyDescent="0.25">
      <c r="A164" s="13">
        <v>2010</v>
      </c>
      <c r="B164" s="115" t="s">
        <v>156</v>
      </c>
      <c r="C164" s="116"/>
      <c r="D164" s="13"/>
      <c r="E164" s="13">
        <v>1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x14ac:dyDescent="0.25">
      <c r="A165" s="10">
        <v>2011</v>
      </c>
      <c r="B165" s="88" t="s">
        <v>157</v>
      </c>
      <c r="C165" s="89"/>
      <c r="D165" s="10">
        <f>'[1]4 квартал'!D163+'[1]9 месяцев'!D157</f>
        <v>19</v>
      </c>
      <c r="E165" s="10">
        <f>'[1]4 квартал'!E163+'[1]9 месяцев'!E157</f>
        <v>30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x14ac:dyDescent="0.25">
      <c r="A166" s="10">
        <v>2012</v>
      </c>
      <c r="B166" s="88" t="s">
        <v>158</v>
      </c>
      <c r="C166" s="89"/>
      <c r="D166" s="10">
        <f>'[1]4 квартал'!D164+'[1]9 месяцев'!D158</f>
        <v>1</v>
      </c>
      <c r="E166" s="10">
        <f>'[1]4 квартал'!E164+'[1]9 месяцев'!E158</f>
        <v>5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57.75" customHeight="1" x14ac:dyDescent="0.25">
      <c r="A167" s="48">
        <v>2013</v>
      </c>
      <c r="B167" s="88" t="s">
        <v>159</v>
      </c>
      <c r="C167" s="89"/>
      <c r="D167" s="10">
        <f>'[1]4 квартал'!D165+'[1]9 месяцев'!D159</f>
        <v>10</v>
      </c>
      <c r="E167" s="10">
        <f>'[1]4 квартал'!E165+'[1]9 месяцев'!E159</f>
        <v>18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54.75" customHeight="1" x14ac:dyDescent="0.25">
      <c r="A168" s="48">
        <v>2014</v>
      </c>
      <c r="B168" s="88" t="s">
        <v>160</v>
      </c>
      <c r="C168" s="89"/>
      <c r="D168" s="10">
        <f>'[1]4 квартал'!D166+'[1]9 месяцев'!D160</f>
        <v>0</v>
      </c>
      <c r="E168" s="10">
        <f>'[1]4 квартал'!E166+'[1]9 месяцев'!E160</f>
        <v>2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75" customHeight="1" x14ac:dyDescent="0.25">
      <c r="A169" s="48">
        <v>2015</v>
      </c>
      <c r="B169" s="88" t="s">
        <v>161</v>
      </c>
      <c r="C169" s="89"/>
      <c r="D169" s="10">
        <f>'[1]4 квартал'!D167+'[1]9 месяцев'!D161</f>
        <v>1</v>
      </c>
      <c r="E169" s="10">
        <f>'[1]4 квартал'!E167+'[1]9 месяцев'!E161</f>
        <v>1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x14ac:dyDescent="0.25">
      <c r="A170" s="10"/>
      <c r="B170" s="65" t="s">
        <v>19</v>
      </c>
      <c r="C170" s="66"/>
      <c r="D170" s="10">
        <f>SUM(D157:D169)</f>
        <v>149</v>
      </c>
      <c r="E170" s="10">
        <f>SUM(E157:E169)</f>
        <v>142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1.25" customHeight="1" x14ac:dyDescent="0.25"/>
    <row r="172" spans="1:17" x14ac:dyDescent="0.25">
      <c r="A172" s="73" t="s">
        <v>162</v>
      </c>
      <c r="B172" s="72"/>
      <c r="C172" s="72"/>
      <c r="D172" s="72"/>
      <c r="E172" s="72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x14ac:dyDescent="0.3">
      <c r="B173" s="74">
        <f>D181+E181</f>
        <v>88</v>
      </c>
      <c r="C173" s="72"/>
      <c r="D173" s="45" t="s">
        <v>128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x14ac:dyDescent="0.25">
      <c r="B174" s="111"/>
      <c r="C174" s="111"/>
      <c r="D174" s="98" t="s">
        <v>163</v>
      </c>
      <c r="E174" s="9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22.5" customHeight="1" x14ac:dyDescent="0.25">
      <c r="A175" s="10"/>
      <c r="B175" s="77" t="s">
        <v>130</v>
      </c>
      <c r="C175" s="78"/>
      <c r="D175" s="25" t="s">
        <v>363</v>
      </c>
      <c r="E175" s="25" t="s">
        <v>364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x14ac:dyDescent="0.25">
      <c r="A176" s="13">
        <v>3002</v>
      </c>
      <c r="B176" s="115" t="s">
        <v>164</v>
      </c>
      <c r="C176" s="116"/>
      <c r="D176" s="25">
        <f>'[1]4 квартал'!D174+'[1]9 месяцев'!D168</f>
        <v>15</v>
      </c>
      <c r="E176" s="25">
        <f>'[1]4 квартал'!E174+'[1]9 месяцев'!E168</f>
        <v>2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x14ac:dyDescent="0.25">
      <c r="A177" s="13">
        <v>3004</v>
      </c>
      <c r="B177" s="115" t="s">
        <v>165</v>
      </c>
      <c r="C177" s="116"/>
      <c r="D177" s="25"/>
      <c r="E177" s="25">
        <v>2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56.25" customHeight="1" x14ac:dyDescent="0.25">
      <c r="A178" s="13">
        <v>3005</v>
      </c>
      <c r="B178" s="115" t="s">
        <v>166</v>
      </c>
      <c r="C178" s="116"/>
      <c r="D178" s="25">
        <f>'[1]4 квартал'!D176+'[1]9 месяцев'!D169</f>
        <v>4</v>
      </c>
      <c r="E178" s="25">
        <f>'[1]4 квартал'!E176+'[1]9 месяцев'!E169</f>
        <v>7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36.75" customHeight="1" x14ac:dyDescent="0.25">
      <c r="A179" s="10">
        <v>3012</v>
      </c>
      <c r="B179" s="82" t="s">
        <v>167</v>
      </c>
      <c r="C179" s="83"/>
      <c r="D179" s="25">
        <f>'[1]4 квартал'!D177+'[1]9 месяцев'!D170</f>
        <v>7</v>
      </c>
      <c r="E179" s="25">
        <f>'[1]4 квартал'!E177+'[1]9 месяцев'!E170</f>
        <v>3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x14ac:dyDescent="0.25">
      <c r="A180" s="48">
        <v>3014</v>
      </c>
      <c r="B180" s="82" t="s">
        <v>168</v>
      </c>
      <c r="C180" s="83"/>
      <c r="D180" s="25">
        <f>'[1]4 квартал'!D178+'[1]9 месяцев'!D171</f>
        <v>35</v>
      </c>
      <c r="E180" s="25">
        <f>'[1]4 квартал'!E178+'[1]9 месяцев'!E171</f>
        <v>13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x14ac:dyDescent="0.25">
      <c r="A181" s="48"/>
      <c r="B181" s="65" t="s">
        <v>19</v>
      </c>
      <c r="C181" s="66"/>
      <c r="D181" s="10">
        <f>SUM(D176:D180)</f>
        <v>61</v>
      </c>
      <c r="E181" s="10">
        <f>SUM(E176:E180)</f>
        <v>27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x14ac:dyDescent="0.25">
      <c r="B182" s="84"/>
      <c r="C182" s="84"/>
    </row>
    <row r="183" spans="1:17" x14ac:dyDescent="0.25">
      <c r="A183" s="73" t="s">
        <v>169</v>
      </c>
      <c r="B183" s="112"/>
      <c r="C183" s="112"/>
      <c r="D183" s="112"/>
      <c r="E183" s="112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x14ac:dyDescent="0.3">
      <c r="B184" s="113">
        <f>D194+E194</f>
        <v>64</v>
      </c>
      <c r="C184" s="114"/>
      <c r="D184" s="45" t="s">
        <v>128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x14ac:dyDescent="0.25">
      <c r="B185" s="111"/>
      <c r="C185" s="111"/>
      <c r="D185" s="86" t="s">
        <v>170</v>
      </c>
      <c r="E185" s="90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23.25" customHeight="1" x14ac:dyDescent="0.25">
      <c r="A186" s="10"/>
      <c r="B186" s="77" t="s">
        <v>130</v>
      </c>
      <c r="C186" s="78"/>
      <c r="D186" s="25" t="s">
        <v>363</v>
      </c>
      <c r="E186" s="25" t="s">
        <v>364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x14ac:dyDescent="0.25">
      <c r="A187" s="10">
        <v>4002</v>
      </c>
      <c r="B187" s="63" t="s">
        <v>171</v>
      </c>
      <c r="C187" s="64"/>
      <c r="D187" s="10">
        <f>'[1]4 квартал'!D185+'[1]9 месяцев'!D178</f>
        <v>8</v>
      </c>
      <c r="E187" s="10">
        <v>2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36.75" customHeight="1" x14ac:dyDescent="0.25">
      <c r="A188" s="10">
        <v>4003</v>
      </c>
      <c r="B188" s="63" t="s">
        <v>172</v>
      </c>
      <c r="C188" s="64"/>
      <c r="D188" s="10">
        <f>'[1]4 квартал'!D186+'[1]9 месяцев'!D179</f>
        <v>2</v>
      </c>
      <c r="E188" s="10">
        <v>4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36.75" customHeight="1" x14ac:dyDescent="0.25">
      <c r="A189" s="10">
        <v>4004</v>
      </c>
      <c r="B189" s="63" t="s">
        <v>173</v>
      </c>
      <c r="C189" s="64"/>
      <c r="D189" s="10">
        <f>'[1]4 квартал'!D187+'[1]9 месяцев'!D180</f>
        <v>18</v>
      </c>
      <c r="E189" s="10">
        <v>22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33.75" customHeight="1" x14ac:dyDescent="0.25">
      <c r="A190" s="13">
        <v>4005</v>
      </c>
      <c r="B190" s="61" t="s">
        <v>174</v>
      </c>
      <c r="C190" s="62"/>
      <c r="D190" s="10">
        <f>'[1]4 квартал'!D188+'[1]9 месяцев'!D181</f>
        <v>2</v>
      </c>
      <c r="E190" s="10">
        <f>'[1]4 квартал'!E188+'[1]9 месяцев'!E181</f>
        <v>2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33.75" customHeight="1" x14ac:dyDescent="0.25">
      <c r="A191" s="13">
        <v>4006</v>
      </c>
      <c r="B191" s="61" t="s">
        <v>175</v>
      </c>
      <c r="C191" s="62"/>
      <c r="D191" s="10"/>
      <c r="E191" s="10">
        <v>1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33.75" customHeight="1" x14ac:dyDescent="0.25">
      <c r="A192" s="13">
        <v>4011</v>
      </c>
      <c r="B192" s="61" t="s">
        <v>176</v>
      </c>
      <c r="C192" s="62"/>
      <c r="D192" s="10">
        <v>1</v>
      </c>
      <c r="E192" s="10">
        <v>1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56.25" customHeight="1" x14ac:dyDescent="0.25">
      <c r="A193" s="13">
        <v>4017</v>
      </c>
      <c r="B193" s="61" t="s">
        <v>177</v>
      </c>
      <c r="C193" s="62"/>
      <c r="D193" s="10"/>
      <c r="E193" s="10">
        <v>1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x14ac:dyDescent="0.25">
      <c r="A194" s="48"/>
      <c r="B194" s="65" t="s">
        <v>19</v>
      </c>
      <c r="C194" s="66"/>
      <c r="D194" s="10">
        <f>SUM(D187:D193)</f>
        <v>31</v>
      </c>
      <c r="E194" s="10">
        <f>SUM(E187:E193)</f>
        <v>33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8.75" customHeight="1" x14ac:dyDescent="0.25">
      <c r="B195" s="84"/>
      <c r="C195" s="84"/>
    </row>
    <row r="196" spans="1:17" x14ac:dyDescent="0.25">
      <c r="A196" s="73" t="s">
        <v>178</v>
      </c>
      <c r="B196" s="112"/>
      <c r="C196" s="112"/>
      <c r="D196" s="112"/>
      <c r="E196" s="112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x14ac:dyDescent="0.3">
      <c r="B197" s="113">
        <f>D204+E204</f>
        <v>13</v>
      </c>
      <c r="C197" s="114"/>
      <c r="D197" s="45" t="s">
        <v>128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x14ac:dyDescent="0.25">
      <c r="B198" s="111"/>
      <c r="C198" s="111"/>
      <c r="D198" s="86" t="s">
        <v>179</v>
      </c>
      <c r="E198" s="90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25.5" customHeight="1" x14ac:dyDescent="0.25">
      <c r="A199" s="10"/>
      <c r="B199" s="77" t="s">
        <v>130</v>
      </c>
      <c r="C199" s="78"/>
      <c r="D199" s="25" t="s">
        <v>363</v>
      </c>
      <c r="E199" s="25" t="s">
        <v>364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59.25" customHeight="1" x14ac:dyDescent="0.25">
      <c r="A200" s="10">
        <v>5001</v>
      </c>
      <c r="B200" s="88" t="s">
        <v>180</v>
      </c>
      <c r="C200" s="89"/>
      <c r="D200" s="25"/>
      <c r="E200" s="25">
        <v>1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57" customHeight="1" x14ac:dyDescent="0.25">
      <c r="A201" s="10">
        <v>5002</v>
      </c>
      <c r="B201" s="63" t="s">
        <v>181</v>
      </c>
      <c r="C201" s="64"/>
      <c r="D201" s="10">
        <v>2</v>
      </c>
      <c r="E201" s="10">
        <v>2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54.75" customHeight="1" x14ac:dyDescent="0.25">
      <c r="A202" s="10">
        <v>5004</v>
      </c>
      <c r="B202" s="63" t="s">
        <v>182</v>
      </c>
      <c r="C202" s="64"/>
      <c r="D202" s="10">
        <v>2</v>
      </c>
      <c r="E202" s="10">
        <v>4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38.25" customHeight="1" x14ac:dyDescent="0.25">
      <c r="A203" s="10">
        <v>5005</v>
      </c>
      <c r="B203" s="63" t="s">
        <v>183</v>
      </c>
      <c r="C203" s="64"/>
      <c r="D203" s="10"/>
      <c r="E203" s="10">
        <v>2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x14ac:dyDescent="0.25">
      <c r="A204" s="48"/>
      <c r="B204" s="65" t="s">
        <v>19</v>
      </c>
      <c r="C204" s="66"/>
      <c r="D204" s="10">
        <f>SUM(D200:D202)</f>
        <v>4</v>
      </c>
      <c r="E204" s="10">
        <f>SUM(E200:E203)</f>
        <v>9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x14ac:dyDescent="0.25">
      <c r="A205" s="49"/>
      <c r="B205" s="67"/>
      <c r="C205" s="68"/>
      <c r="D205" s="50"/>
      <c r="E205" s="50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x14ac:dyDescent="0.3">
      <c r="A206" s="106" t="s">
        <v>184</v>
      </c>
      <c r="B206" s="106"/>
      <c r="C206" s="106"/>
      <c r="D206" s="106"/>
      <c r="E206" s="10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x14ac:dyDescent="0.3">
      <c r="A207" s="51"/>
      <c r="B207" s="107">
        <f>D223+E223</f>
        <v>140</v>
      </c>
      <c r="C207" s="108"/>
      <c r="D207" s="109" t="s">
        <v>128</v>
      </c>
      <c r="E207" s="110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x14ac:dyDescent="0.3">
      <c r="B208" s="111"/>
      <c r="C208" s="111"/>
      <c r="D208" s="45"/>
      <c r="E208" s="52" t="s">
        <v>185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23.25" customHeight="1" x14ac:dyDescent="0.25">
      <c r="A209" s="10"/>
      <c r="B209" s="77" t="s">
        <v>130</v>
      </c>
      <c r="C209" s="78"/>
      <c r="D209" s="25" t="s">
        <v>363</v>
      </c>
      <c r="E209" s="25" t="s">
        <v>364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90" customHeight="1" x14ac:dyDescent="0.25">
      <c r="A210" s="10">
        <v>6001</v>
      </c>
      <c r="B210" s="63" t="s">
        <v>186</v>
      </c>
      <c r="C210" s="64"/>
      <c r="D210" s="10">
        <v>2</v>
      </c>
      <c r="E210" s="10">
        <v>3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37.5" customHeight="1" x14ac:dyDescent="0.25">
      <c r="A211" s="10">
        <v>6002</v>
      </c>
      <c r="B211" s="63" t="s">
        <v>187</v>
      </c>
      <c r="C211" s="64"/>
      <c r="D211" s="10">
        <v>1</v>
      </c>
      <c r="E211" s="10">
        <v>2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37.5" customHeight="1" x14ac:dyDescent="0.25">
      <c r="A212" s="13">
        <v>6003</v>
      </c>
      <c r="B212" s="61" t="s">
        <v>188</v>
      </c>
      <c r="C212" s="62"/>
      <c r="D212" s="10">
        <v>1</v>
      </c>
      <c r="E212" s="10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x14ac:dyDescent="0.25">
      <c r="A213" s="10">
        <v>6004</v>
      </c>
      <c r="B213" s="63" t="s">
        <v>189</v>
      </c>
      <c r="C213" s="64"/>
      <c r="D213" s="10"/>
      <c r="E213" s="10">
        <v>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34.5" customHeight="1" x14ac:dyDescent="0.25">
      <c r="A214" s="10">
        <v>6005</v>
      </c>
      <c r="B214" s="63" t="s">
        <v>190</v>
      </c>
      <c r="C214" s="64"/>
      <c r="D214" s="10">
        <v>17</v>
      </c>
      <c r="E214" s="10">
        <v>17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37.5" customHeight="1" x14ac:dyDescent="0.25">
      <c r="A215" s="10">
        <v>6007</v>
      </c>
      <c r="B215" s="63" t="s">
        <v>191</v>
      </c>
      <c r="C215" s="64"/>
      <c r="D215" s="10">
        <v>5</v>
      </c>
      <c r="E215" s="10">
        <v>9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54.75" customHeight="1" x14ac:dyDescent="0.25">
      <c r="A216" s="10">
        <v>6009</v>
      </c>
      <c r="B216" s="63" t="s">
        <v>192</v>
      </c>
      <c r="C216" s="64"/>
      <c r="D216" s="10">
        <v>5</v>
      </c>
      <c r="E216" s="10">
        <v>13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73.5" customHeight="1" x14ac:dyDescent="0.25">
      <c r="A217" s="10">
        <v>6010</v>
      </c>
      <c r="B217" s="63" t="s">
        <v>193</v>
      </c>
      <c r="C217" s="64"/>
      <c r="D217" s="10">
        <v>6</v>
      </c>
      <c r="E217" s="10">
        <v>11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34.5" customHeight="1" x14ac:dyDescent="0.25">
      <c r="A218" s="10">
        <v>6011</v>
      </c>
      <c r="B218" s="63" t="s">
        <v>194</v>
      </c>
      <c r="C218" s="64"/>
      <c r="D218" s="10"/>
      <c r="E218" s="10">
        <v>1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34.5" customHeight="1" x14ac:dyDescent="0.25">
      <c r="A219" s="10">
        <v>6013</v>
      </c>
      <c r="B219" s="63" t="s">
        <v>195</v>
      </c>
      <c r="C219" s="64"/>
      <c r="D219" s="10"/>
      <c r="E219" s="10">
        <v>3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75" customHeight="1" x14ac:dyDescent="0.25">
      <c r="A220" s="53">
        <v>6014</v>
      </c>
      <c r="B220" s="63" t="s">
        <v>196</v>
      </c>
      <c r="C220" s="64"/>
      <c r="D220" s="10">
        <v>11</v>
      </c>
      <c r="E220" s="10">
        <v>27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40.5" customHeight="1" x14ac:dyDescent="0.25">
      <c r="A221" s="48">
        <v>6015</v>
      </c>
      <c r="B221" s="82" t="s">
        <v>197</v>
      </c>
      <c r="C221" s="83"/>
      <c r="D221" s="10">
        <v>1</v>
      </c>
      <c r="E221" s="10">
        <v>3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40.5" customHeight="1" x14ac:dyDescent="0.25">
      <c r="A222" s="48">
        <v>6016</v>
      </c>
      <c r="B222" s="82" t="s">
        <v>198</v>
      </c>
      <c r="C222" s="83"/>
      <c r="D222" s="10">
        <v>1</v>
      </c>
      <c r="E222" s="10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x14ac:dyDescent="0.25">
      <c r="A223" s="48"/>
      <c r="B223" s="65" t="s">
        <v>19</v>
      </c>
      <c r="C223" s="66"/>
      <c r="D223" s="10">
        <f>SUM(D210:D222)</f>
        <v>50</v>
      </c>
      <c r="E223" s="10">
        <f>SUM(E210:E221)</f>
        <v>90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x14ac:dyDescent="0.25">
      <c r="B224" s="84"/>
      <c r="C224" s="84"/>
    </row>
    <row r="225" spans="1:17" x14ac:dyDescent="0.25">
      <c r="A225" s="73" t="s">
        <v>199</v>
      </c>
      <c r="B225" s="72"/>
      <c r="C225" s="72"/>
      <c r="D225" s="72"/>
      <c r="E225" s="72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x14ac:dyDescent="0.3">
      <c r="B226" s="74">
        <f>D233+E233</f>
        <v>43</v>
      </c>
      <c r="C226" s="72"/>
      <c r="D226" s="45" t="s">
        <v>128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x14ac:dyDescent="0.25">
      <c r="E227" s="52" t="s">
        <v>200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37.5" customHeight="1" x14ac:dyDescent="0.25">
      <c r="A228" s="10"/>
      <c r="B228" s="77" t="s">
        <v>130</v>
      </c>
      <c r="C228" s="78"/>
      <c r="D228" s="25" t="s">
        <v>363</v>
      </c>
      <c r="E228" s="25" t="s">
        <v>364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35.25" customHeight="1" x14ac:dyDescent="0.25">
      <c r="A229" s="10">
        <v>7001</v>
      </c>
      <c r="B229" s="104" t="s">
        <v>201</v>
      </c>
      <c r="C229" s="105"/>
      <c r="D229" s="25"/>
      <c r="E229" s="25">
        <v>2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35.25" customHeight="1" x14ac:dyDescent="0.25">
      <c r="A230" s="10">
        <v>7008</v>
      </c>
      <c r="B230" s="104" t="s">
        <v>202</v>
      </c>
      <c r="C230" s="105"/>
      <c r="D230" s="25">
        <v>2</v>
      </c>
      <c r="E230" s="25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33.75" customHeight="1" x14ac:dyDescent="0.25">
      <c r="A231" s="10">
        <v>7009</v>
      </c>
      <c r="B231" s="82" t="s">
        <v>203</v>
      </c>
      <c r="C231" s="83"/>
      <c r="D231" s="10">
        <v>20</v>
      </c>
      <c r="E231" s="10">
        <v>13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38.25" customHeight="1" x14ac:dyDescent="0.25">
      <c r="A232" s="10">
        <v>7011</v>
      </c>
      <c r="B232" s="82" t="s">
        <v>204</v>
      </c>
      <c r="C232" s="83"/>
      <c r="D232" s="10">
        <v>3</v>
      </c>
      <c r="E232" s="10">
        <v>3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x14ac:dyDescent="0.25">
      <c r="A233" s="10"/>
      <c r="B233" s="65" t="s">
        <v>19</v>
      </c>
      <c r="C233" s="66"/>
      <c r="D233" s="10">
        <f>SUM(D229:D232)</f>
        <v>25</v>
      </c>
      <c r="E233" s="10">
        <f>SUM(E229:E232)</f>
        <v>18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x14ac:dyDescent="0.25">
      <c r="B234" s="84"/>
      <c r="C234" s="84"/>
    </row>
    <row r="235" spans="1:17" ht="34.5" customHeight="1" x14ac:dyDescent="0.25">
      <c r="A235" s="79" t="s">
        <v>205</v>
      </c>
      <c r="B235" s="80"/>
      <c r="C235" s="80"/>
      <c r="D235" s="80"/>
      <c r="E235" s="80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x14ac:dyDescent="0.3">
      <c r="B236" s="102">
        <f>D267+E267</f>
        <v>710</v>
      </c>
      <c r="C236" s="103"/>
      <c r="D236" s="45" t="s">
        <v>128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x14ac:dyDescent="0.25">
      <c r="A237" s="86" t="s">
        <v>206</v>
      </c>
      <c r="B237" s="90"/>
      <c r="C237" s="90"/>
      <c r="D237" s="90"/>
      <c r="E237" s="90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24.75" customHeight="1" x14ac:dyDescent="0.25">
      <c r="A238" s="10" t="s">
        <v>6</v>
      </c>
      <c r="B238" s="77" t="s">
        <v>130</v>
      </c>
      <c r="C238" s="78"/>
      <c r="D238" s="25" t="s">
        <v>363</v>
      </c>
      <c r="E238" s="25" t="s">
        <v>364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37.5" customHeight="1" x14ac:dyDescent="0.25">
      <c r="A239" s="10">
        <v>8001</v>
      </c>
      <c r="B239" s="82" t="s">
        <v>207</v>
      </c>
      <c r="C239" s="83"/>
      <c r="D239" s="10"/>
      <c r="E239" s="10">
        <v>2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76.5" customHeight="1" x14ac:dyDescent="0.25">
      <c r="A240" s="10">
        <v>8002</v>
      </c>
      <c r="B240" s="82" t="s">
        <v>208</v>
      </c>
      <c r="C240" s="83"/>
      <c r="D240" s="10">
        <v>26</v>
      </c>
      <c r="E240" s="10">
        <v>20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x14ac:dyDescent="0.25">
      <c r="A241" s="10">
        <v>8003</v>
      </c>
      <c r="B241" s="82" t="s">
        <v>209</v>
      </c>
      <c r="C241" s="83"/>
      <c r="D241" s="10">
        <v>6</v>
      </c>
      <c r="E241" s="10">
        <v>6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x14ac:dyDescent="0.25">
      <c r="A242" s="10">
        <v>8004</v>
      </c>
      <c r="B242" s="82" t="s">
        <v>210</v>
      </c>
      <c r="C242" s="83"/>
      <c r="D242" s="10">
        <v>86</v>
      </c>
      <c r="E242" s="10">
        <v>55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21" customHeight="1" x14ac:dyDescent="0.25">
      <c r="A243" s="10">
        <v>8005</v>
      </c>
      <c r="B243" s="63" t="s">
        <v>211</v>
      </c>
      <c r="C243" s="64"/>
      <c r="D243" s="10">
        <v>45</v>
      </c>
      <c r="E243" s="10">
        <v>9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21" customHeight="1" x14ac:dyDescent="0.25">
      <c r="A244" s="10">
        <v>8007</v>
      </c>
      <c r="B244" s="63" t="s">
        <v>212</v>
      </c>
      <c r="C244" s="64"/>
      <c r="D244" s="10">
        <v>8</v>
      </c>
      <c r="E244" s="10">
        <v>5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34.5" customHeight="1" x14ac:dyDescent="0.25">
      <c r="A245" s="10">
        <v>8009</v>
      </c>
      <c r="B245" s="82" t="s">
        <v>213</v>
      </c>
      <c r="C245" s="83"/>
      <c r="D245" s="10">
        <v>13</v>
      </c>
      <c r="E245" s="10">
        <v>4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x14ac:dyDescent="0.25">
      <c r="A246" s="10">
        <v>8011</v>
      </c>
      <c r="B246" s="82" t="s">
        <v>214</v>
      </c>
      <c r="C246" s="83"/>
      <c r="D246" s="10">
        <v>12</v>
      </c>
      <c r="E246" s="10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37.5" customHeight="1" x14ac:dyDescent="0.25">
      <c r="A247" s="10">
        <v>8015</v>
      </c>
      <c r="B247" s="82" t="s">
        <v>215</v>
      </c>
      <c r="C247" s="83"/>
      <c r="D247" s="10">
        <v>3</v>
      </c>
      <c r="E247" s="10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55.5" customHeight="1" x14ac:dyDescent="0.25">
      <c r="A248" s="9">
        <v>8016</v>
      </c>
      <c r="B248" s="63" t="s">
        <v>216</v>
      </c>
      <c r="C248" s="64"/>
      <c r="D248" s="10">
        <v>15</v>
      </c>
      <c r="E248" s="10">
        <v>6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39" customHeight="1" x14ac:dyDescent="0.25">
      <c r="A249" s="9">
        <v>8208</v>
      </c>
      <c r="B249" s="63" t="s">
        <v>217</v>
      </c>
      <c r="C249" s="64"/>
      <c r="D249" s="10">
        <v>1</v>
      </c>
      <c r="E249" s="10">
        <v>2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54.75" customHeight="1" x14ac:dyDescent="0.25">
      <c r="A250" s="10">
        <v>8209</v>
      </c>
      <c r="B250" s="82" t="s">
        <v>218</v>
      </c>
      <c r="C250" s="83"/>
      <c r="D250" s="10">
        <v>12</v>
      </c>
      <c r="E250" s="10">
        <v>3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75" customHeight="1" x14ac:dyDescent="0.25">
      <c r="A251" s="10">
        <v>8210</v>
      </c>
      <c r="B251" s="63" t="s">
        <v>219</v>
      </c>
      <c r="C251" s="64"/>
      <c r="D251" s="10">
        <v>62</v>
      </c>
      <c r="E251" s="10">
        <v>50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56.25" customHeight="1" x14ac:dyDescent="0.25">
      <c r="A252" s="10">
        <v>8211</v>
      </c>
      <c r="B252" s="63" t="s">
        <v>220</v>
      </c>
      <c r="C252" s="64"/>
      <c r="D252" s="10">
        <v>2</v>
      </c>
      <c r="E252" s="10">
        <v>2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37.5" customHeight="1" x14ac:dyDescent="0.25">
      <c r="A253" s="10">
        <v>8212</v>
      </c>
      <c r="B253" s="63" t="s">
        <v>221</v>
      </c>
      <c r="C253" s="64"/>
      <c r="D253" s="10">
        <v>69</v>
      </c>
      <c r="E253" s="10">
        <v>48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39" customHeight="1" x14ac:dyDescent="0.25">
      <c r="A254" s="10">
        <v>8213</v>
      </c>
      <c r="B254" s="63" t="s">
        <v>222</v>
      </c>
      <c r="C254" s="64"/>
      <c r="D254" s="10">
        <v>5</v>
      </c>
      <c r="E254" s="10">
        <v>2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38.25" customHeight="1" x14ac:dyDescent="0.25">
      <c r="A255" s="10">
        <v>8214</v>
      </c>
      <c r="B255" s="63" t="s">
        <v>223</v>
      </c>
      <c r="C255" s="64"/>
      <c r="D255" s="10">
        <v>16</v>
      </c>
      <c r="E255" s="10">
        <v>3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38.25" customHeight="1" x14ac:dyDescent="0.25">
      <c r="A256" s="10">
        <v>8221</v>
      </c>
      <c r="B256" s="63" t="s">
        <v>224</v>
      </c>
      <c r="C256" s="64"/>
      <c r="D256" s="10">
        <v>3</v>
      </c>
      <c r="E256" s="10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x14ac:dyDescent="0.25">
      <c r="A257" s="10">
        <v>8222</v>
      </c>
      <c r="B257" s="82" t="s">
        <v>225</v>
      </c>
      <c r="C257" s="83"/>
      <c r="D257" s="10">
        <v>1</v>
      </c>
      <c r="E257" s="10">
        <v>3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x14ac:dyDescent="0.25">
      <c r="A258" s="10">
        <v>8223</v>
      </c>
      <c r="B258" s="82" t="s">
        <v>226</v>
      </c>
      <c r="C258" s="83"/>
      <c r="D258" s="10">
        <v>23</v>
      </c>
      <c r="E258" s="10">
        <v>16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x14ac:dyDescent="0.25">
      <c r="A259" s="10">
        <v>8224</v>
      </c>
      <c r="B259" s="82" t="s">
        <v>227</v>
      </c>
      <c r="C259" s="83"/>
      <c r="D259" s="10">
        <v>2</v>
      </c>
      <c r="E259" s="10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x14ac:dyDescent="0.25">
      <c r="A260" s="10">
        <v>8225</v>
      </c>
      <c r="B260" s="82" t="s">
        <v>228</v>
      </c>
      <c r="C260" s="83"/>
      <c r="D260" s="10">
        <v>2</v>
      </c>
      <c r="E260" s="10">
        <v>4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x14ac:dyDescent="0.25">
      <c r="A261" s="10">
        <v>8226</v>
      </c>
      <c r="B261" s="82" t="s">
        <v>229</v>
      </c>
      <c r="C261" s="83"/>
      <c r="D261" s="10">
        <v>6</v>
      </c>
      <c r="E261" s="10">
        <v>8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x14ac:dyDescent="0.25">
      <c r="A262" s="10">
        <v>8227</v>
      </c>
      <c r="B262" s="17" t="s">
        <v>230</v>
      </c>
      <c r="C262" s="19"/>
      <c r="D262" s="10">
        <v>4</v>
      </c>
      <c r="E262" s="10">
        <v>9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x14ac:dyDescent="0.25">
      <c r="A263" s="10">
        <v>8228</v>
      </c>
      <c r="B263" s="82" t="s">
        <v>231</v>
      </c>
      <c r="C263" s="83"/>
      <c r="D263" s="10">
        <v>5</v>
      </c>
      <c r="E263" s="10">
        <v>3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x14ac:dyDescent="0.25">
      <c r="A264" s="10">
        <v>8229</v>
      </c>
      <c r="B264" s="82" t="s">
        <v>232</v>
      </c>
      <c r="C264" s="83"/>
      <c r="D264" s="10">
        <v>4</v>
      </c>
      <c r="E264" s="10">
        <v>6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x14ac:dyDescent="0.25">
      <c r="A265" s="10">
        <v>8230</v>
      </c>
      <c r="B265" s="82" t="s">
        <v>233</v>
      </c>
      <c r="C265" s="83"/>
      <c r="D265" s="10">
        <v>6</v>
      </c>
      <c r="E265" s="10">
        <v>3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33.75" customHeight="1" x14ac:dyDescent="0.25">
      <c r="A266" s="10">
        <v>8217</v>
      </c>
      <c r="B266" s="82" t="s">
        <v>234</v>
      </c>
      <c r="C266" s="83"/>
      <c r="D266" s="10">
        <v>2</v>
      </c>
      <c r="E266" s="10">
        <v>2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x14ac:dyDescent="0.25">
      <c r="A267" s="10"/>
      <c r="B267" s="65" t="s">
        <v>19</v>
      </c>
      <c r="C267" s="66"/>
      <c r="D267" s="10">
        <f>SUM(D239:D266)</f>
        <v>439</v>
      </c>
      <c r="E267" s="10">
        <f>SUM(E239:E266)</f>
        <v>271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x14ac:dyDescent="0.25">
      <c r="B268" s="84"/>
      <c r="C268" s="84"/>
    </row>
    <row r="269" spans="1:17" x14ac:dyDescent="0.25">
      <c r="A269" s="73" t="s">
        <v>235</v>
      </c>
      <c r="B269" s="72"/>
      <c r="C269" s="72"/>
      <c r="D269" s="72"/>
      <c r="E269" s="72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x14ac:dyDescent="0.3">
      <c r="B270" s="74">
        <f>D288+E288</f>
        <v>456</v>
      </c>
      <c r="C270" s="72"/>
      <c r="D270" s="45" t="s">
        <v>128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x14ac:dyDescent="0.25">
      <c r="A271" s="98" t="s">
        <v>236</v>
      </c>
      <c r="B271" s="99"/>
      <c r="C271" s="99"/>
      <c r="D271" s="99"/>
      <c r="E271" s="99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21.75" customHeight="1" x14ac:dyDescent="0.25">
      <c r="A272" s="10" t="s">
        <v>6</v>
      </c>
      <c r="B272" s="77" t="s">
        <v>130</v>
      </c>
      <c r="C272" s="78"/>
      <c r="D272" s="25" t="s">
        <v>363</v>
      </c>
      <c r="E272" s="25" t="s">
        <v>364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58.5" customHeight="1" x14ac:dyDescent="0.25">
      <c r="A273" s="10">
        <v>9001</v>
      </c>
      <c r="B273" s="88" t="s">
        <v>237</v>
      </c>
      <c r="C273" s="89"/>
      <c r="D273" s="10">
        <v>4</v>
      </c>
      <c r="E273" s="10">
        <v>11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x14ac:dyDescent="0.25">
      <c r="A274" s="10">
        <v>9002</v>
      </c>
      <c r="B274" s="88" t="s">
        <v>238</v>
      </c>
      <c r="C274" s="89"/>
      <c r="D274" s="10">
        <v>42</v>
      </c>
      <c r="E274" s="10">
        <v>24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11.75" customHeight="1" x14ac:dyDescent="0.25">
      <c r="A275" s="10">
        <v>9003</v>
      </c>
      <c r="B275" s="88" t="s">
        <v>239</v>
      </c>
      <c r="C275" s="89"/>
      <c r="D275" s="10">
        <v>4</v>
      </c>
      <c r="E275" s="10">
        <v>3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56.25" customHeight="1" x14ac:dyDescent="0.25">
      <c r="A276" s="10">
        <v>9004</v>
      </c>
      <c r="B276" s="88" t="s">
        <v>240</v>
      </c>
      <c r="C276" s="89"/>
      <c r="D276" s="10">
        <v>116</v>
      </c>
      <c r="E276" s="10">
        <v>28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37.5" customHeight="1" x14ac:dyDescent="0.25">
      <c r="A277" s="10">
        <v>9005</v>
      </c>
      <c r="B277" s="88" t="s">
        <v>241</v>
      </c>
      <c r="C277" s="89"/>
      <c r="D277" s="10">
        <v>17</v>
      </c>
      <c r="E277" s="10">
        <v>9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56.25" customHeight="1" x14ac:dyDescent="0.25">
      <c r="A278" s="10">
        <v>9006</v>
      </c>
      <c r="B278" s="88" t="s">
        <v>242</v>
      </c>
      <c r="C278" s="89"/>
      <c r="D278" s="10">
        <v>19</v>
      </c>
      <c r="E278" s="10">
        <v>13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36" customHeight="1" x14ac:dyDescent="0.25">
      <c r="A279" s="10">
        <v>9007</v>
      </c>
      <c r="B279" s="88" t="s">
        <v>243</v>
      </c>
      <c r="C279" s="89"/>
      <c r="D279" s="10">
        <v>7</v>
      </c>
      <c r="E279" s="10">
        <v>4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x14ac:dyDescent="0.25">
      <c r="A280" s="10">
        <v>9008</v>
      </c>
      <c r="B280" s="88" t="s">
        <v>244</v>
      </c>
      <c r="C280" s="89"/>
      <c r="D280" s="10">
        <v>22</v>
      </c>
      <c r="E280" s="10">
        <v>11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37.5" customHeight="1" x14ac:dyDescent="0.25">
      <c r="A281" s="10">
        <v>9010</v>
      </c>
      <c r="B281" s="88" t="s">
        <v>245</v>
      </c>
      <c r="C281" s="89"/>
      <c r="D281" s="10">
        <v>4</v>
      </c>
      <c r="E281" s="10">
        <v>3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38.25" customHeight="1" x14ac:dyDescent="0.25">
      <c r="A282" s="10">
        <v>9011</v>
      </c>
      <c r="B282" s="88" t="s">
        <v>246</v>
      </c>
      <c r="C282" s="89"/>
      <c r="D282" s="10">
        <v>13</v>
      </c>
      <c r="E282" s="10">
        <v>7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x14ac:dyDescent="0.25">
      <c r="A283" s="10">
        <v>9012</v>
      </c>
      <c r="B283" s="88" t="s">
        <v>247</v>
      </c>
      <c r="C283" s="89"/>
      <c r="D283" s="10">
        <v>52</v>
      </c>
      <c r="E283" s="10">
        <v>13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36.75" customHeight="1" x14ac:dyDescent="0.25">
      <c r="A284" s="10">
        <v>9013</v>
      </c>
      <c r="B284" s="88" t="s">
        <v>248</v>
      </c>
      <c r="C284" s="89"/>
      <c r="D284" s="10">
        <v>1</v>
      </c>
      <c r="E284" s="10">
        <v>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38.25" customHeight="1" x14ac:dyDescent="0.25">
      <c r="A285" s="10">
        <v>9014</v>
      </c>
      <c r="B285" s="88" t="s">
        <v>249</v>
      </c>
      <c r="C285" s="89"/>
      <c r="D285" s="10">
        <v>5</v>
      </c>
      <c r="E285" s="10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56.25" customHeight="1" x14ac:dyDescent="0.25">
      <c r="A286" s="10">
        <v>9015</v>
      </c>
      <c r="B286" s="100" t="s">
        <v>250</v>
      </c>
      <c r="C286" s="101"/>
      <c r="D286" s="10">
        <v>6</v>
      </c>
      <c r="E286" s="10">
        <v>5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41.25" customHeight="1" x14ac:dyDescent="0.25">
      <c r="A287" s="10">
        <v>9016</v>
      </c>
      <c r="B287" s="100" t="s">
        <v>251</v>
      </c>
      <c r="C287" s="89"/>
      <c r="D287" s="10">
        <v>8</v>
      </c>
      <c r="E287" s="10">
        <v>4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x14ac:dyDescent="0.25">
      <c r="A288" s="10"/>
      <c r="B288" s="65" t="s">
        <v>19</v>
      </c>
      <c r="C288" s="66"/>
      <c r="D288" s="10">
        <f>SUM(D273:D287)</f>
        <v>320</v>
      </c>
      <c r="E288" s="10">
        <f>SUM(E273:E287)</f>
        <v>136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1.25" customHeight="1" x14ac:dyDescent="0.25">
      <c r="B289" s="84"/>
      <c r="C289" s="84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x14ac:dyDescent="0.25">
      <c r="A290" s="73" t="s">
        <v>252</v>
      </c>
      <c r="B290" s="72"/>
      <c r="C290" s="72"/>
      <c r="D290" s="72"/>
      <c r="E290" s="72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x14ac:dyDescent="0.3">
      <c r="B291" s="74">
        <f>D304+E304</f>
        <v>116</v>
      </c>
      <c r="C291" s="72"/>
      <c r="D291" s="45" t="s">
        <v>128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x14ac:dyDescent="0.25">
      <c r="A292" s="86" t="s">
        <v>254</v>
      </c>
      <c r="B292" s="90"/>
      <c r="C292" s="90"/>
      <c r="D292" s="90"/>
      <c r="E292" s="90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24" customHeight="1" x14ac:dyDescent="0.25">
      <c r="A293" s="10" t="s">
        <v>6</v>
      </c>
      <c r="B293" s="77" t="s">
        <v>130</v>
      </c>
      <c r="C293" s="78"/>
      <c r="D293" s="25" t="s">
        <v>363</v>
      </c>
      <c r="E293" s="25" t="s">
        <v>364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36" customHeight="1" x14ac:dyDescent="0.25">
      <c r="A294" s="10">
        <v>10001</v>
      </c>
      <c r="B294" s="88" t="s">
        <v>255</v>
      </c>
      <c r="C294" s="89"/>
      <c r="D294" s="25">
        <v>1</v>
      </c>
      <c r="E294" s="25">
        <v>4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x14ac:dyDescent="0.25">
      <c r="A295" s="10">
        <v>10002</v>
      </c>
      <c r="B295" s="88" t="s">
        <v>256</v>
      </c>
      <c r="C295" s="89"/>
      <c r="D295" s="25">
        <v>1</v>
      </c>
      <c r="E295" s="25">
        <v>5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32.25" customHeight="1" x14ac:dyDescent="0.25">
      <c r="A296" s="25">
        <v>10003</v>
      </c>
      <c r="B296" s="63" t="s">
        <v>257</v>
      </c>
      <c r="C296" s="64"/>
      <c r="D296" s="10">
        <v>16</v>
      </c>
      <c r="E296" s="10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x14ac:dyDescent="0.25">
      <c r="A297" s="25">
        <v>10004</v>
      </c>
      <c r="B297" s="63" t="s">
        <v>258</v>
      </c>
      <c r="C297" s="64"/>
      <c r="D297" s="10">
        <v>28</v>
      </c>
      <c r="E297" s="10">
        <v>12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x14ac:dyDescent="0.25">
      <c r="A298" s="25">
        <v>10005</v>
      </c>
      <c r="B298" s="63" t="s">
        <v>259</v>
      </c>
      <c r="C298" s="64"/>
      <c r="D298" s="10">
        <v>3</v>
      </c>
      <c r="E298" s="10">
        <v>4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54.75" customHeight="1" x14ac:dyDescent="0.25">
      <c r="A299" s="25">
        <v>10006</v>
      </c>
      <c r="B299" s="63" t="s">
        <v>260</v>
      </c>
      <c r="C299" s="64"/>
      <c r="D299" s="10">
        <v>3</v>
      </c>
      <c r="E299" s="10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x14ac:dyDescent="0.25">
      <c r="A300" s="25">
        <v>10009</v>
      </c>
      <c r="B300" s="63" t="s">
        <v>261</v>
      </c>
      <c r="C300" s="64"/>
      <c r="D300" s="10">
        <v>17</v>
      </c>
      <c r="E300" s="10">
        <v>3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x14ac:dyDescent="0.25">
      <c r="A301" s="25">
        <v>10010</v>
      </c>
      <c r="B301" s="63" t="s">
        <v>262</v>
      </c>
      <c r="C301" s="64"/>
      <c r="D301" s="10">
        <v>6</v>
      </c>
      <c r="E301" s="10">
        <v>2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x14ac:dyDescent="0.25">
      <c r="A302" s="25">
        <v>10011</v>
      </c>
      <c r="B302" s="63" t="s">
        <v>263</v>
      </c>
      <c r="C302" s="64"/>
      <c r="D302" s="10">
        <v>4</v>
      </c>
      <c r="E302" s="10">
        <v>5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x14ac:dyDescent="0.25">
      <c r="A303" s="25">
        <v>10012</v>
      </c>
      <c r="B303" s="63" t="s">
        <v>264</v>
      </c>
      <c r="C303" s="64"/>
      <c r="D303" s="10">
        <v>1</v>
      </c>
      <c r="E303" s="10">
        <v>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x14ac:dyDescent="0.25">
      <c r="A304" s="54"/>
      <c r="B304" s="65" t="s">
        <v>19</v>
      </c>
      <c r="C304" s="66"/>
      <c r="D304" s="10">
        <f>SUM(D294:D303)</f>
        <v>80</v>
      </c>
      <c r="E304" s="10">
        <f>SUM(E294:E303)</f>
        <v>36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x14ac:dyDescent="0.25">
      <c r="B305" s="84"/>
      <c r="C305" s="84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x14ac:dyDescent="0.25">
      <c r="A306" s="73" t="s">
        <v>265</v>
      </c>
      <c r="B306" s="72"/>
      <c r="C306" s="72"/>
      <c r="D306" s="72"/>
      <c r="E306" s="72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x14ac:dyDescent="0.3">
      <c r="B307" s="74">
        <f>D323+E323</f>
        <v>199</v>
      </c>
      <c r="C307" s="72"/>
      <c r="D307" s="45" t="s">
        <v>128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x14ac:dyDescent="0.25">
      <c r="A308" s="86" t="s">
        <v>266</v>
      </c>
      <c r="B308" s="90"/>
      <c r="C308" s="90"/>
      <c r="D308" s="90"/>
      <c r="E308" s="90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21.75" customHeight="1" x14ac:dyDescent="0.25">
      <c r="A309" s="10" t="s">
        <v>6</v>
      </c>
      <c r="B309" s="77" t="s">
        <v>130</v>
      </c>
      <c r="C309" s="78"/>
      <c r="D309" s="25" t="s">
        <v>363</v>
      </c>
      <c r="E309" s="25" t="s">
        <v>364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39" customHeight="1" x14ac:dyDescent="0.25">
      <c r="A310" s="10">
        <v>11001</v>
      </c>
      <c r="B310" s="88" t="s">
        <v>267</v>
      </c>
      <c r="C310" s="89"/>
      <c r="D310" s="25">
        <v>1</v>
      </c>
      <c r="E310" s="25">
        <v>1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52.5" customHeight="1" x14ac:dyDescent="0.25">
      <c r="A311" s="25">
        <v>11002</v>
      </c>
      <c r="B311" s="63" t="s">
        <v>268</v>
      </c>
      <c r="C311" s="64"/>
      <c r="D311" s="10">
        <v>4</v>
      </c>
      <c r="E311" s="10">
        <v>7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37.5" customHeight="1" x14ac:dyDescent="0.25">
      <c r="A312" s="25">
        <v>11003</v>
      </c>
      <c r="B312" s="63" t="s">
        <v>269</v>
      </c>
      <c r="C312" s="64"/>
      <c r="D312" s="10">
        <v>8</v>
      </c>
      <c r="E312" s="10">
        <v>8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39" customHeight="1" x14ac:dyDescent="0.25">
      <c r="A313" s="25">
        <v>11004</v>
      </c>
      <c r="B313" s="63" t="s">
        <v>270</v>
      </c>
      <c r="C313" s="64"/>
      <c r="D313" s="10">
        <v>23</v>
      </c>
      <c r="E313" s="10">
        <v>30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ht="37.5" customHeight="1" x14ac:dyDescent="0.25">
      <c r="A314" s="25">
        <v>11005</v>
      </c>
      <c r="B314" s="63" t="s">
        <v>271</v>
      </c>
      <c r="C314" s="64"/>
      <c r="D314" s="10">
        <v>28</v>
      </c>
      <c r="E314" s="10">
        <v>14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34.5" customHeight="1" x14ac:dyDescent="0.25">
      <c r="A315" s="25">
        <v>11006</v>
      </c>
      <c r="B315" s="63" t="s">
        <v>272</v>
      </c>
      <c r="C315" s="64"/>
      <c r="D315" s="10">
        <v>12</v>
      </c>
      <c r="E315" s="10">
        <v>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x14ac:dyDescent="0.25">
      <c r="A316" s="25">
        <v>11007</v>
      </c>
      <c r="B316" s="63" t="s">
        <v>273</v>
      </c>
      <c r="C316" s="64"/>
      <c r="D316" s="10">
        <v>2</v>
      </c>
      <c r="E316" s="10">
        <v>2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x14ac:dyDescent="0.25">
      <c r="A317" s="25">
        <v>11008</v>
      </c>
      <c r="B317" s="63" t="s">
        <v>274</v>
      </c>
      <c r="C317" s="64"/>
      <c r="D317" s="10">
        <v>3</v>
      </c>
      <c r="E317" s="10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20.25" customHeight="1" x14ac:dyDescent="0.25">
      <c r="A318" s="25">
        <v>11009</v>
      </c>
      <c r="B318" s="63" t="s">
        <v>275</v>
      </c>
      <c r="C318" s="64"/>
      <c r="D318" s="10">
        <v>10</v>
      </c>
      <c r="E318" s="10">
        <v>2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31.5" customHeight="1" x14ac:dyDescent="0.25">
      <c r="A319" s="31">
        <v>11010</v>
      </c>
      <c r="B319" s="61" t="s">
        <v>276</v>
      </c>
      <c r="C319" s="62"/>
      <c r="D319" s="10">
        <v>1</v>
      </c>
      <c r="E319" s="10">
        <v>1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36" customHeight="1" x14ac:dyDescent="0.25">
      <c r="A320" s="25">
        <v>11011</v>
      </c>
      <c r="B320" s="63" t="s">
        <v>277</v>
      </c>
      <c r="C320" s="64"/>
      <c r="D320" s="10">
        <v>23</v>
      </c>
      <c r="E320" s="10">
        <v>6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36" customHeight="1" x14ac:dyDescent="0.25">
      <c r="A321" s="25">
        <v>11012</v>
      </c>
      <c r="B321" s="63" t="s">
        <v>278</v>
      </c>
      <c r="C321" s="64"/>
      <c r="D321" s="10">
        <v>3</v>
      </c>
      <c r="E321" s="10">
        <v>5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36" customHeight="1" x14ac:dyDescent="0.25">
      <c r="A322" s="25">
        <v>11013</v>
      </c>
      <c r="B322" s="63" t="s">
        <v>279</v>
      </c>
      <c r="C322" s="64"/>
      <c r="D322" s="10">
        <v>4</v>
      </c>
      <c r="E322" s="10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x14ac:dyDescent="0.25">
      <c r="A323" s="25"/>
      <c r="B323" s="65" t="s">
        <v>19</v>
      </c>
      <c r="C323" s="66"/>
      <c r="D323" s="10">
        <f>SUM(D310:D322)</f>
        <v>122</v>
      </c>
      <c r="E323" s="10">
        <f>SUM(E310:E322)</f>
        <v>77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x14ac:dyDescent="0.25">
      <c r="B324" s="84"/>
      <c r="C324" s="84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x14ac:dyDescent="0.25">
      <c r="A325" s="73" t="s">
        <v>280</v>
      </c>
      <c r="B325" s="72"/>
      <c r="C325" s="72"/>
      <c r="D325" s="72"/>
      <c r="E325" s="72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x14ac:dyDescent="0.3">
      <c r="B326" s="74">
        <f>D339+E339</f>
        <v>32</v>
      </c>
      <c r="C326" s="72"/>
      <c r="D326" s="45" t="s">
        <v>253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x14ac:dyDescent="0.25">
      <c r="A327" s="86" t="s">
        <v>281</v>
      </c>
      <c r="B327" s="90"/>
      <c r="C327" s="90"/>
      <c r="D327" s="90"/>
      <c r="E327" s="90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26.25" customHeight="1" x14ac:dyDescent="0.25">
      <c r="A328" s="10" t="s">
        <v>6</v>
      </c>
      <c r="B328" s="77" t="s">
        <v>130</v>
      </c>
      <c r="C328" s="78"/>
      <c r="D328" s="25" t="s">
        <v>363</v>
      </c>
      <c r="E328" s="25" t="s">
        <v>364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52.5" customHeight="1" x14ac:dyDescent="0.25">
      <c r="A329" s="25">
        <v>12001</v>
      </c>
      <c r="B329" s="88" t="s">
        <v>282</v>
      </c>
      <c r="C329" s="89"/>
      <c r="D329" s="25">
        <v>1</v>
      </c>
      <c r="E329" s="25">
        <v>2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38.25" customHeight="1" x14ac:dyDescent="0.25">
      <c r="A330" s="25">
        <v>12002</v>
      </c>
      <c r="B330" s="63" t="s">
        <v>283</v>
      </c>
      <c r="C330" s="64"/>
      <c r="D330" s="10">
        <v>2</v>
      </c>
      <c r="E330" s="10">
        <v>4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x14ac:dyDescent="0.25">
      <c r="A331" s="25">
        <v>12003</v>
      </c>
      <c r="B331" s="63" t="s">
        <v>284</v>
      </c>
      <c r="C331" s="64"/>
      <c r="D331" s="10">
        <v>1</v>
      </c>
      <c r="E331" s="10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37.5" customHeight="1" x14ac:dyDescent="0.25">
      <c r="A332" s="25">
        <v>12004</v>
      </c>
      <c r="B332" s="63" t="s">
        <v>285</v>
      </c>
      <c r="C332" s="64"/>
      <c r="D332" s="10">
        <v>2</v>
      </c>
      <c r="E332" s="10">
        <v>2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x14ac:dyDescent="0.25">
      <c r="A333" s="25">
        <v>12006</v>
      </c>
      <c r="B333" s="63" t="s">
        <v>286</v>
      </c>
      <c r="C333" s="64"/>
      <c r="D333" s="10">
        <v>2</v>
      </c>
      <c r="E333" s="10">
        <v>3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x14ac:dyDescent="0.25">
      <c r="A334" s="25">
        <v>12008</v>
      </c>
      <c r="B334" s="63" t="s">
        <v>287</v>
      </c>
      <c r="C334" s="64"/>
      <c r="D334" s="10"/>
      <c r="E334" s="10">
        <v>4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x14ac:dyDescent="0.25">
      <c r="A335" s="25">
        <v>12009</v>
      </c>
      <c r="B335" s="63" t="s">
        <v>288</v>
      </c>
      <c r="C335" s="64"/>
      <c r="D335" s="10"/>
      <c r="E335" s="10">
        <v>2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8.75" customHeight="1" x14ac:dyDescent="0.25">
      <c r="A336" s="25">
        <v>12011</v>
      </c>
      <c r="B336" s="63" t="s">
        <v>289</v>
      </c>
      <c r="C336" s="64"/>
      <c r="D336" s="10">
        <v>2</v>
      </c>
      <c r="E336" s="10">
        <v>1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8.75" customHeight="1" x14ac:dyDescent="0.25">
      <c r="A337" s="31">
        <v>12012</v>
      </c>
      <c r="B337" s="55" t="s">
        <v>290</v>
      </c>
      <c r="C337" s="56"/>
      <c r="D337" s="10"/>
      <c r="E337" s="10">
        <v>1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35.25" customHeight="1" x14ac:dyDescent="0.25">
      <c r="A338" s="25">
        <v>12014</v>
      </c>
      <c r="B338" s="63" t="s">
        <v>291</v>
      </c>
      <c r="C338" s="64"/>
      <c r="D338" s="10">
        <v>1</v>
      </c>
      <c r="E338" s="10">
        <v>2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x14ac:dyDescent="0.25">
      <c r="A339" s="57"/>
      <c r="B339" s="65" t="s">
        <v>19</v>
      </c>
      <c r="C339" s="66"/>
      <c r="D339" s="10">
        <f>SUM(D329:D338)</f>
        <v>11</v>
      </c>
      <c r="E339" s="10">
        <f>SUM(E329:E338)</f>
        <v>21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x14ac:dyDescent="0.25">
      <c r="B340" s="84"/>
      <c r="C340" s="84"/>
    </row>
    <row r="341" spans="1:17" ht="39" customHeight="1" x14ac:dyDescent="0.25">
      <c r="A341" s="79" t="s">
        <v>292</v>
      </c>
      <c r="B341" s="80"/>
      <c r="C341" s="80"/>
      <c r="D341" s="80"/>
      <c r="E341" s="80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x14ac:dyDescent="0.3">
      <c r="A342" s="16"/>
      <c r="B342" s="74">
        <f>D354+E354</f>
        <v>618</v>
      </c>
      <c r="C342" s="72"/>
      <c r="D342" s="45" t="s">
        <v>128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x14ac:dyDescent="0.25">
      <c r="A343" s="98" t="s">
        <v>293</v>
      </c>
      <c r="B343" s="99"/>
      <c r="C343" s="99"/>
      <c r="D343" s="99"/>
      <c r="E343" s="9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23.25" customHeight="1" x14ac:dyDescent="0.25">
      <c r="A344" s="10" t="s">
        <v>6</v>
      </c>
      <c r="B344" s="77" t="s">
        <v>130</v>
      </c>
      <c r="C344" s="78"/>
      <c r="D344" s="25" t="s">
        <v>363</v>
      </c>
      <c r="E344" s="25" t="s">
        <v>364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32.25" customHeight="1" x14ac:dyDescent="0.25">
      <c r="A345" s="25">
        <v>13001</v>
      </c>
      <c r="B345" s="63" t="s">
        <v>294</v>
      </c>
      <c r="C345" s="64"/>
      <c r="D345" s="10">
        <v>18</v>
      </c>
      <c r="E345" s="10">
        <v>43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x14ac:dyDescent="0.25">
      <c r="A346" s="25">
        <v>13002</v>
      </c>
      <c r="B346" s="63" t="s">
        <v>295</v>
      </c>
      <c r="C346" s="64"/>
      <c r="D346" s="10">
        <v>17</v>
      </c>
      <c r="E346" s="10">
        <v>42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33.75" customHeight="1" x14ac:dyDescent="0.25">
      <c r="A347" s="25">
        <v>13003</v>
      </c>
      <c r="B347" s="63" t="s">
        <v>296</v>
      </c>
      <c r="C347" s="64"/>
      <c r="D347" s="10">
        <v>46</v>
      </c>
      <c r="E347" s="10">
        <v>45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x14ac:dyDescent="0.25">
      <c r="A348" s="25">
        <v>13004</v>
      </c>
      <c r="B348" s="63" t="s">
        <v>297</v>
      </c>
      <c r="C348" s="64"/>
      <c r="D348" s="10">
        <v>111</v>
      </c>
      <c r="E348" s="10">
        <v>88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24.75" customHeight="1" x14ac:dyDescent="0.25">
      <c r="A349" s="25">
        <v>13007</v>
      </c>
      <c r="B349" s="63" t="s">
        <v>298</v>
      </c>
      <c r="C349" s="64"/>
      <c r="D349" s="10">
        <v>66</v>
      </c>
      <c r="E349" s="10">
        <v>51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x14ac:dyDescent="0.25">
      <c r="A350" s="25">
        <v>13009</v>
      </c>
      <c r="B350" s="63" t="s">
        <v>299</v>
      </c>
      <c r="C350" s="64"/>
      <c r="D350" s="10">
        <v>1</v>
      </c>
      <c r="E350" s="10">
        <v>1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56.25" customHeight="1" x14ac:dyDescent="0.25">
      <c r="A351" s="25">
        <v>13013</v>
      </c>
      <c r="B351" s="63" t="s">
        <v>300</v>
      </c>
      <c r="C351" s="64"/>
      <c r="D351" s="10">
        <v>9</v>
      </c>
      <c r="E351" s="10">
        <v>14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x14ac:dyDescent="0.25">
      <c r="A352" s="25">
        <v>13014</v>
      </c>
      <c r="B352" s="63" t="s">
        <v>301</v>
      </c>
      <c r="C352" s="64"/>
      <c r="D352" s="10">
        <v>4</v>
      </c>
      <c r="E352" s="10">
        <v>4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x14ac:dyDescent="0.25">
      <c r="A353" s="25">
        <v>13016</v>
      </c>
      <c r="B353" s="63" t="s">
        <v>302</v>
      </c>
      <c r="C353" s="64"/>
      <c r="D353" s="10">
        <v>56</v>
      </c>
      <c r="E353" s="10">
        <v>2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x14ac:dyDescent="0.25">
      <c r="A354" s="25"/>
      <c r="B354" s="65" t="s">
        <v>19</v>
      </c>
      <c r="C354" s="66"/>
      <c r="D354" s="10">
        <f>SUM(D345:D353)</f>
        <v>328</v>
      </c>
      <c r="E354" s="10">
        <f>SUM(E345:E353)</f>
        <v>290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1.25" customHeight="1" x14ac:dyDescent="0.25">
      <c r="B355" s="84"/>
      <c r="C355" s="84"/>
    </row>
    <row r="356" spans="1:17" x14ac:dyDescent="0.25">
      <c r="A356" s="73" t="s">
        <v>303</v>
      </c>
      <c r="B356" s="72"/>
      <c r="C356" s="72"/>
      <c r="D356" s="72"/>
      <c r="E356" s="72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x14ac:dyDescent="0.3">
      <c r="B357" s="74">
        <f>D364+E364</f>
        <v>82</v>
      </c>
      <c r="C357" s="72"/>
      <c r="D357" s="45" t="s">
        <v>253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x14ac:dyDescent="0.25">
      <c r="A358" s="96" t="s">
        <v>304</v>
      </c>
      <c r="B358" s="97"/>
      <c r="C358" s="97"/>
      <c r="D358" s="97"/>
      <c r="E358" s="97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24" customHeight="1" x14ac:dyDescent="0.25">
      <c r="A359" s="10" t="s">
        <v>6</v>
      </c>
      <c r="B359" s="77" t="s">
        <v>130</v>
      </c>
      <c r="C359" s="78"/>
      <c r="D359" s="25" t="s">
        <v>363</v>
      </c>
      <c r="E359" s="25" t="s">
        <v>364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x14ac:dyDescent="0.25">
      <c r="A360" s="10">
        <v>14001</v>
      </c>
      <c r="B360" s="88" t="s">
        <v>305</v>
      </c>
      <c r="C360" s="89"/>
      <c r="D360" s="25">
        <v>1</v>
      </c>
      <c r="E360" s="25">
        <v>20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33.75" customHeight="1" x14ac:dyDescent="0.25">
      <c r="A361" s="25">
        <v>14002</v>
      </c>
      <c r="B361" s="63" t="s">
        <v>306</v>
      </c>
      <c r="C361" s="64"/>
      <c r="D361" s="10">
        <v>40</v>
      </c>
      <c r="E361" s="10">
        <v>10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x14ac:dyDescent="0.25">
      <c r="A362" s="25">
        <v>14005</v>
      </c>
      <c r="B362" s="63" t="s">
        <v>307</v>
      </c>
      <c r="C362" s="64"/>
      <c r="D362" s="10">
        <v>5</v>
      </c>
      <c r="E362" s="10">
        <v>5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35.25" customHeight="1" x14ac:dyDescent="0.25">
      <c r="A363" s="25">
        <v>14006</v>
      </c>
      <c r="B363" s="63" t="s">
        <v>308</v>
      </c>
      <c r="C363" s="64"/>
      <c r="D363" s="10"/>
      <c r="E363" s="10">
        <v>1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x14ac:dyDescent="0.3">
      <c r="A364" s="20"/>
      <c r="B364" s="93" t="s">
        <v>19</v>
      </c>
      <c r="C364" s="94"/>
      <c r="D364" s="37">
        <f>SUM(D360:D363)</f>
        <v>46</v>
      </c>
      <c r="E364" s="37">
        <f>SUM(E360:E363)</f>
        <v>36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x14ac:dyDescent="0.25">
      <c r="B365" s="84"/>
      <c r="C365" s="84"/>
    </row>
    <row r="366" spans="1:17" x14ac:dyDescent="0.25">
      <c r="A366" s="73" t="s">
        <v>309</v>
      </c>
      <c r="B366" s="72"/>
      <c r="C366" s="72"/>
      <c r="D366" s="72"/>
      <c r="E366" s="72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x14ac:dyDescent="0.3">
      <c r="A367" s="2"/>
      <c r="B367" s="74">
        <f>D375+E375</f>
        <v>24</v>
      </c>
      <c r="C367" s="72"/>
      <c r="D367" s="45" t="s">
        <v>253</v>
      </c>
      <c r="E367" s="2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x14ac:dyDescent="0.3">
      <c r="A368" s="95" t="s">
        <v>310</v>
      </c>
      <c r="B368" s="95"/>
      <c r="C368" s="95"/>
      <c r="D368" s="95"/>
      <c r="E368" s="95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23.25" customHeight="1" x14ac:dyDescent="0.25">
      <c r="A369" s="10" t="s">
        <v>6</v>
      </c>
      <c r="B369" s="77" t="s">
        <v>130</v>
      </c>
      <c r="C369" s="78"/>
      <c r="D369" s="25" t="s">
        <v>363</v>
      </c>
      <c r="E369" s="25" t="s">
        <v>364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x14ac:dyDescent="0.25">
      <c r="A370" s="10">
        <v>15001</v>
      </c>
      <c r="B370" s="88" t="s">
        <v>311</v>
      </c>
      <c r="C370" s="64"/>
      <c r="D370" s="25"/>
      <c r="E370" s="25">
        <v>1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36.75" customHeight="1" x14ac:dyDescent="0.25">
      <c r="A371" s="25">
        <v>15003</v>
      </c>
      <c r="B371" s="63" t="s">
        <v>312</v>
      </c>
      <c r="C371" s="64"/>
      <c r="D371" s="10">
        <v>3</v>
      </c>
      <c r="E371" s="10">
        <v>8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37.5" customHeight="1" x14ac:dyDescent="0.25">
      <c r="A372" s="25">
        <v>15005</v>
      </c>
      <c r="B372" s="63" t="s">
        <v>313</v>
      </c>
      <c r="C372" s="64"/>
      <c r="D372" s="10">
        <v>1</v>
      </c>
      <c r="E372" s="10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36" customHeight="1" x14ac:dyDescent="0.25">
      <c r="A373" s="58">
        <v>15007</v>
      </c>
      <c r="B373" s="91" t="s">
        <v>314</v>
      </c>
      <c r="C373" s="92"/>
      <c r="D373" s="11">
        <v>2</v>
      </c>
      <c r="E373" s="11">
        <v>3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x14ac:dyDescent="0.25">
      <c r="A374" s="58">
        <v>15010</v>
      </c>
      <c r="B374" s="91" t="s">
        <v>315</v>
      </c>
      <c r="C374" s="92"/>
      <c r="D374" s="11">
        <v>5</v>
      </c>
      <c r="E374" s="11">
        <v>1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x14ac:dyDescent="0.25">
      <c r="A375" s="25"/>
      <c r="B375" s="65" t="s">
        <v>19</v>
      </c>
      <c r="C375" s="66"/>
      <c r="D375" s="10">
        <f>SUM(D370:D374)</f>
        <v>11</v>
      </c>
      <c r="E375" s="10">
        <f>SUM(E370:E374)</f>
        <v>13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x14ac:dyDescent="0.25">
      <c r="B376" s="84"/>
      <c r="C376" s="84"/>
    </row>
    <row r="377" spans="1:17" x14ac:dyDescent="0.25">
      <c r="A377" s="73" t="s">
        <v>316</v>
      </c>
      <c r="B377" s="72"/>
      <c r="C377" s="72"/>
      <c r="D377" s="72"/>
      <c r="E377" s="72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x14ac:dyDescent="0.3">
      <c r="B378" s="74">
        <f>D392+E392</f>
        <v>355</v>
      </c>
      <c r="C378" s="72"/>
      <c r="D378" s="45" t="s">
        <v>128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x14ac:dyDescent="0.25">
      <c r="A379" s="86" t="s">
        <v>317</v>
      </c>
      <c r="B379" s="90"/>
      <c r="C379" s="90"/>
      <c r="D379" s="90"/>
      <c r="E379" s="90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21.75" customHeight="1" x14ac:dyDescent="0.25">
      <c r="A380" s="10" t="s">
        <v>6</v>
      </c>
      <c r="B380" s="77" t="s">
        <v>130</v>
      </c>
      <c r="C380" s="78"/>
      <c r="D380" s="25" t="s">
        <v>363</v>
      </c>
      <c r="E380" s="25" t="s">
        <v>364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59.25" customHeight="1" x14ac:dyDescent="0.25">
      <c r="A381" s="10">
        <v>16002</v>
      </c>
      <c r="B381" s="88" t="s">
        <v>318</v>
      </c>
      <c r="C381" s="89"/>
      <c r="D381" s="25">
        <v>1</v>
      </c>
      <c r="E381" s="25">
        <v>10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37.5" customHeight="1" x14ac:dyDescent="0.25">
      <c r="A382" s="25">
        <v>16003</v>
      </c>
      <c r="B382" s="63" t="s">
        <v>319</v>
      </c>
      <c r="C382" s="64"/>
      <c r="D382" s="10">
        <v>42</v>
      </c>
      <c r="E382" s="10">
        <v>13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37.5" customHeight="1" x14ac:dyDescent="0.25">
      <c r="A383" s="25">
        <v>16004</v>
      </c>
      <c r="B383" s="63" t="s">
        <v>320</v>
      </c>
      <c r="C383" s="64"/>
      <c r="D383" s="10">
        <v>9</v>
      </c>
      <c r="E383" s="10">
        <v>8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36" customHeight="1" x14ac:dyDescent="0.25">
      <c r="A384" s="25">
        <v>16005</v>
      </c>
      <c r="B384" s="63" t="s">
        <v>321</v>
      </c>
      <c r="C384" s="64"/>
      <c r="D384" s="10">
        <v>12</v>
      </c>
      <c r="E384" s="10">
        <v>20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37.5" customHeight="1" x14ac:dyDescent="0.25">
      <c r="A385" s="25">
        <v>16006</v>
      </c>
      <c r="B385" s="63" t="s">
        <v>322</v>
      </c>
      <c r="C385" s="64"/>
      <c r="D385" s="10">
        <v>2</v>
      </c>
      <c r="E385" s="10">
        <v>5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x14ac:dyDescent="0.25">
      <c r="A386" s="25">
        <v>16008</v>
      </c>
      <c r="B386" s="63" t="s">
        <v>323</v>
      </c>
      <c r="C386" s="64"/>
      <c r="D386" s="10">
        <v>2</v>
      </c>
      <c r="E386" s="10">
        <v>4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x14ac:dyDescent="0.25">
      <c r="A387" s="25">
        <v>16009</v>
      </c>
      <c r="B387" s="63" t="s">
        <v>324</v>
      </c>
      <c r="C387" s="64"/>
      <c r="D387" s="10">
        <v>10</v>
      </c>
      <c r="E387" s="10">
        <v>4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39" customHeight="1" x14ac:dyDescent="0.25">
      <c r="A388" s="25">
        <v>16011</v>
      </c>
      <c r="B388" s="63" t="s">
        <v>325</v>
      </c>
      <c r="C388" s="64"/>
      <c r="D388" s="10">
        <v>1</v>
      </c>
      <c r="E388" s="10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39" customHeight="1" x14ac:dyDescent="0.25">
      <c r="A389" s="25">
        <v>16013</v>
      </c>
      <c r="B389" s="63" t="s">
        <v>326</v>
      </c>
      <c r="C389" s="64"/>
      <c r="D389" s="10">
        <v>1</v>
      </c>
      <c r="E389" s="10">
        <v>1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37.5" customHeight="1" x14ac:dyDescent="0.25">
      <c r="A390" s="25">
        <v>16014</v>
      </c>
      <c r="B390" s="63" t="s">
        <v>327</v>
      </c>
      <c r="C390" s="64"/>
      <c r="D390" s="10">
        <v>52</v>
      </c>
      <c r="E390" s="10">
        <v>109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x14ac:dyDescent="0.25">
      <c r="A391" s="57">
        <v>16015</v>
      </c>
      <c r="B391" s="63" t="s">
        <v>328</v>
      </c>
      <c r="C391" s="64"/>
      <c r="D391" s="10">
        <v>36</v>
      </c>
      <c r="E391" s="10">
        <v>13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x14ac:dyDescent="0.25">
      <c r="A392" s="57"/>
      <c r="B392" s="65" t="s">
        <v>19</v>
      </c>
      <c r="C392" s="66"/>
      <c r="D392" s="10">
        <f>SUM(D381:D391)</f>
        <v>168</v>
      </c>
      <c r="E392" s="10">
        <f>SUM(E381:E391)</f>
        <v>187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x14ac:dyDescent="0.25">
      <c r="B393" s="84"/>
      <c r="C393" s="84"/>
    </row>
    <row r="394" spans="1:17" ht="39.75" customHeight="1" x14ac:dyDescent="0.25">
      <c r="A394" s="79" t="s">
        <v>329</v>
      </c>
      <c r="B394" s="80"/>
      <c r="C394" s="80"/>
      <c r="D394" s="80"/>
      <c r="E394" s="80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x14ac:dyDescent="0.3">
      <c r="B395" s="74">
        <f>D401+E401</f>
        <v>27</v>
      </c>
      <c r="C395" s="72"/>
      <c r="D395" s="45" t="s">
        <v>128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x14ac:dyDescent="0.25">
      <c r="A396" s="86" t="s">
        <v>330</v>
      </c>
      <c r="B396" s="87"/>
      <c r="C396" s="87"/>
      <c r="D396" s="87"/>
      <c r="E396" s="87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ht="24" customHeight="1" x14ac:dyDescent="0.25">
      <c r="A397" s="10" t="s">
        <v>6</v>
      </c>
      <c r="B397" s="82" t="s">
        <v>331</v>
      </c>
      <c r="C397" s="83"/>
      <c r="D397" s="25" t="s">
        <v>363</v>
      </c>
      <c r="E397" s="25" t="s">
        <v>364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x14ac:dyDescent="0.25">
      <c r="A398" s="10">
        <v>17001</v>
      </c>
      <c r="B398" s="82" t="s">
        <v>332</v>
      </c>
      <c r="C398" s="83"/>
      <c r="D398" s="25">
        <v>2</v>
      </c>
      <c r="E398" s="25">
        <v>1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x14ac:dyDescent="0.25">
      <c r="A399" s="10">
        <v>17002</v>
      </c>
      <c r="B399" s="82" t="s">
        <v>333</v>
      </c>
      <c r="C399" s="83"/>
      <c r="D399" s="25">
        <v>1</v>
      </c>
      <c r="E399" s="25">
        <v>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35.25" customHeight="1" x14ac:dyDescent="0.25">
      <c r="A400" s="57">
        <v>17005</v>
      </c>
      <c r="B400" s="63" t="s">
        <v>334</v>
      </c>
      <c r="C400" s="64"/>
      <c r="D400" s="10">
        <v>21</v>
      </c>
      <c r="E400" s="10">
        <v>1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x14ac:dyDescent="0.25">
      <c r="A401" s="48"/>
      <c r="B401" s="65" t="s">
        <v>19</v>
      </c>
      <c r="C401" s="66"/>
      <c r="D401" s="10">
        <f>SUM(D398:D400)</f>
        <v>24</v>
      </c>
      <c r="E401" s="10">
        <f>SUM(E398:E400)</f>
        <v>3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x14ac:dyDescent="0.25">
      <c r="A402" s="16"/>
      <c r="B402" s="84"/>
      <c r="C402" s="84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x14ac:dyDescent="0.25">
      <c r="A403" s="73" t="s">
        <v>335</v>
      </c>
      <c r="B403" s="72"/>
      <c r="C403" s="72"/>
      <c r="D403" s="72"/>
      <c r="E403" s="72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x14ac:dyDescent="0.3">
      <c r="B404" s="74">
        <f>D412+E412</f>
        <v>78</v>
      </c>
      <c r="C404" s="72"/>
      <c r="D404" s="45" t="s">
        <v>128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x14ac:dyDescent="0.25">
      <c r="A405" s="81" t="s">
        <v>336</v>
      </c>
      <c r="B405" s="76"/>
      <c r="C405" s="76"/>
      <c r="D405" s="76"/>
      <c r="E405" s="7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23.25" customHeight="1" x14ac:dyDescent="0.25">
      <c r="A406" s="10" t="s">
        <v>6</v>
      </c>
      <c r="B406" s="82" t="s">
        <v>337</v>
      </c>
      <c r="C406" s="83"/>
      <c r="D406" s="25" t="s">
        <v>363</v>
      </c>
      <c r="E406" s="25" t="s">
        <v>364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39" customHeight="1" x14ac:dyDescent="0.25">
      <c r="A407" s="25">
        <v>18001</v>
      </c>
      <c r="B407" s="63" t="s">
        <v>338</v>
      </c>
      <c r="C407" s="64"/>
      <c r="D407" s="10">
        <v>33</v>
      </c>
      <c r="E407" s="10">
        <v>19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37.5" customHeight="1" x14ac:dyDescent="0.25">
      <c r="A408" s="25">
        <v>18002</v>
      </c>
      <c r="B408" s="63" t="s">
        <v>339</v>
      </c>
      <c r="C408" s="64"/>
      <c r="D408" s="10">
        <v>1</v>
      </c>
      <c r="E408" s="10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37.5" customHeight="1" x14ac:dyDescent="0.25">
      <c r="A409" s="25">
        <v>18003</v>
      </c>
      <c r="B409" s="63" t="s">
        <v>340</v>
      </c>
      <c r="C409" s="64"/>
      <c r="D409" s="10">
        <v>6</v>
      </c>
      <c r="E409" s="10">
        <v>8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56.25" customHeight="1" x14ac:dyDescent="0.25">
      <c r="A410" s="25">
        <v>18005</v>
      </c>
      <c r="B410" s="63" t="s">
        <v>341</v>
      </c>
      <c r="C410" s="64"/>
      <c r="D410" s="10">
        <v>5</v>
      </c>
      <c r="E410" s="10">
        <v>3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ht="40.5" customHeight="1" x14ac:dyDescent="0.25">
      <c r="A411" s="25">
        <v>18007</v>
      </c>
      <c r="B411" s="63" t="s">
        <v>342</v>
      </c>
      <c r="C411" s="64"/>
      <c r="D411" s="10">
        <v>2</v>
      </c>
      <c r="E411" s="10">
        <v>1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x14ac:dyDescent="0.25">
      <c r="A412" s="25"/>
      <c r="B412" s="65" t="s">
        <v>19</v>
      </c>
      <c r="C412" s="66"/>
      <c r="D412" s="10">
        <f>SUM(D407:D411)</f>
        <v>47</v>
      </c>
      <c r="E412" s="10">
        <f>SUM(E407:E411)</f>
        <v>31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ht="12.75" customHeight="1" x14ac:dyDescent="0.25">
      <c r="A413" s="16"/>
      <c r="B413" s="84"/>
      <c r="C413" s="84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x14ac:dyDescent="0.25">
      <c r="A414" s="73" t="s">
        <v>343</v>
      </c>
      <c r="B414" s="72"/>
      <c r="C414" s="72"/>
      <c r="D414" s="72"/>
      <c r="E414" s="72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x14ac:dyDescent="0.3">
      <c r="B415" s="74">
        <f>D419+E419</f>
        <v>40</v>
      </c>
      <c r="C415" s="72"/>
      <c r="D415" s="45" t="s">
        <v>128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x14ac:dyDescent="0.25">
      <c r="A416" s="81" t="s">
        <v>344</v>
      </c>
      <c r="B416" s="76"/>
      <c r="C416" s="76"/>
      <c r="D416" s="76"/>
      <c r="E416" s="7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24" customHeight="1" x14ac:dyDescent="0.25">
      <c r="A417" s="10" t="s">
        <v>6</v>
      </c>
      <c r="B417" s="82" t="s">
        <v>337</v>
      </c>
      <c r="C417" s="83"/>
      <c r="D417" s="25" t="s">
        <v>363</v>
      </c>
      <c r="E417" s="25" t="s">
        <v>364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39" customHeight="1" x14ac:dyDescent="0.25">
      <c r="A418" s="25">
        <v>19001</v>
      </c>
      <c r="B418" s="63" t="s">
        <v>345</v>
      </c>
      <c r="C418" s="64"/>
      <c r="D418" s="10">
        <v>7</v>
      </c>
      <c r="E418" s="10">
        <v>33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x14ac:dyDescent="0.25">
      <c r="A419" s="25"/>
      <c r="B419" s="65" t="s">
        <v>19</v>
      </c>
      <c r="C419" s="66"/>
      <c r="D419" s="10">
        <f>SUM(D418:D418)</f>
        <v>7</v>
      </c>
      <c r="E419" s="10">
        <f>SUM(E418:E418)</f>
        <v>33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3.5" customHeight="1" x14ac:dyDescent="0.25">
      <c r="A420" s="16"/>
      <c r="B420" s="84"/>
      <c r="C420" s="84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x14ac:dyDescent="0.25">
      <c r="A421" s="73" t="s">
        <v>346</v>
      </c>
      <c r="B421" s="73"/>
      <c r="C421" s="73"/>
      <c r="D421" s="73"/>
      <c r="E421" s="73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x14ac:dyDescent="0.3">
      <c r="B422" s="85" t="s">
        <v>361</v>
      </c>
      <c r="C422" s="85"/>
      <c r="D422" s="72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 x14ac:dyDescent="0.25">
      <c r="A423" s="16"/>
      <c r="B423" s="72"/>
      <c r="C423" s="72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ht="36.75" customHeight="1" x14ac:dyDescent="0.25">
      <c r="A424" s="79" t="s">
        <v>347</v>
      </c>
      <c r="B424" s="80"/>
      <c r="C424" s="80"/>
      <c r="D424" s="80"/>
      <c r="E424" s="80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 x14ac:dyDescent="0.3">
      <c r="B425" s="74">
        <f>D429+E429</f>
        <v>4</v>
      </c>
      <c r="C425" s="72"/>
      <c r="D425" s="45" t="s">
        <v>253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x14ac:dyDescent="0.25">
      <c r="A426" s="81" t="s">
        <v>348</v>
      </c>
      <c r="B426" s="76"/>
      <c r="C426" s="76"/>
      <c r="D426" s="76"/>
      <c r="E426" s="7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24.75" customHeight="1" x14ac:dyDescent="0.25">
      <c r="A427" s="10" t="s">
        <v>6</v>
      </c>
      <c r="B427" s="82" t="s">
        <v>337</v>
      </c>
      <c r="C427" s="83"/>
      <c r="D427" s="25" t="s">
        <v>363</v>
      </c>
      <c r="E427" s="25" t="s">
        <v>364</v>
      </c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24" customHeight="1" x14ac:dyDescent="0.25">
      <c r="A428" s="25">
        <v>21001</v>
      </c>
      <c r="B428" s="63" t="s">
        <v>349</v>
      </c>
      <c r="C428" s="64"/>
      <c r="D428" s="10">
        <v>2</v>
      </c>
      <c r="E428" s="10">
        <v>2</v>
      </c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 x14ac:dyDescent="0.25">
      <c r="A429" s="25"/>
      <c r="B429" s="65" t="s">
        <v>19</v>
      </c>
      <c r="C429" s="66"/>
      <c r="D429" s="10">
        <f>SUM(D428:D428)</f>
        <v>2</v>
      </c>
      <c r="E429" s="10">
        <f>SUM(E428:E428)</f>
        <v>2</v>
      </c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x14ac:dyDescent="0.25">
      <c r="A430" s="59"/>
      <c r="B430" s="67"/>
      <c r="C430" s="68"/>
      <c r="D430" s="50"/>
      <c r="E430" s="50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x14ac:dyDescent="0.25">
      <c r="A431" s="73" t="s">
        <v>350</v>
      </c>
      <c r="B431" s="72"/>
      <c r="C431" s="72"/>
      <c r="D431" s="72"/>
      <c r="E431" s="72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x14ac:dyDescent="0.3">
      <c r="A432" s="16"/>
      <c r="B432" s="74">
        <f>D443+E443</f>
        <v>244</v>
      </c>
      <c r="C432" s="72"/>
      <c r="D432" s="45" t="s">
        <v>253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x14ac:dyDescent="0.3">
      <c r="A433" s="60" t="s">
        <v>351</v>
      </c>
      <c r="D433" s="75" t="s">
        <v>352</v>
      </c>
      <c r="E433" s="7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1:17" ht="21" customHeight="1" x14ac:dyDescent="0.25">
      <c r="A434" s="10" t="s">
        <v>6</v>
      </c>
      <c r="B434" s="77" t="s">
        <v>130</v>
      </c>
      <c r="C434" s="78"/>
      <c r="D434" s="25" t="s">
        <v>363</v>
      </c>
      <c r="E434" s="25" t="s">
        <v>364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ht="56.25" customHeight="1" x14ac:dyDescent="0.25">
      <c r="A435" s="25">
        <v>22001</v>
      </c>
      <c r="B435" s="63" t="s">
        <v>353</v>
      </c>
      <c r="C435" s="64"/>
      <c r="D435" s="10">
        <v>7</v>
      </c>
      <c r="E435" s="10">
        <v>8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39" customHeight="1" x14ac:dyDescent="0.25">
      <c r="A436" s="25">
        <v>22002</v>
      </c>
      <c r="B436" s="63" t="s">
        <v>354</v>
      </c>
      <c r="C436" s="64"/>
      <c r="D436" s="10">
        <v>3</v>
      </c>
      <c r="E436" s="10">
        <v>9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58.5" customHeight="1" x14ac:dyDescent="0.25">
      <c r="A437" s="25">
        <v>22003</v>
      </c>
      <c r="B437" s="63" t="s">
        <v>355</v>
      </c>
      <c r="C437" s="64"/>
      <c r="D437" s="10">
        <v>18</v>
      </c>
      <c r="E437" s="10">
        <v>42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ht="93" customHeight="1" x14ac:dyDescent="0.25">
      <c r="A438" s="25">
        <v>22004</v>
      </c>
      <c r="B438" s="63" t="s">
        <v>362</v>
      </c>
      <c r="C438" s="64"/>
      <c r="D438" s="10">
        <v>17</v>
      </c>
      <c r="E438" s="10">
        <v>26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60" customHeight="1" x14ac:dyDescent="0.25">
      <c r="A439" s="25">
        <v>22005</v>
      </c>
      <c r="B439" s="63" t="s">
        <v>356</v>
      </c>
      <c r="C439" s="64"/>
      <c r="D439" s="10">
        <v>19</v>
      </c>
      <c r="E439" s="10">
        <v>60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54.75" customHeight="1" x14ac:dyDescent="0.25">
      <c r="A440" s="25">
        <v>22006</v>
      </c>
      <c r="B440" s="63" t="s">
        <v>357</v>
      </c>
      <c r="C440" s="64"/>
      <c r="D440" s="10">
        <v>8</v>
      </c>
      <c r="E440" s="10">
        <v>18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26.25" customHeight="1" x14ac:dyDescent="0.25">
      <c r="A441" s="31">
        <v>22007</v>
      </c>
      <c r="B441" s="61" t="s">
        <v>358</v>
      </c>
      <c r="C441" s="62"/>
      <c r="D441" s="13">
        <v>1</v>
      </c>
      <c r="E441" s="10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 ht="35.25" customHeight="1" x14ac:dyDescent="0.25">
      <c r="A442" s="25">
        <v>22008</v>
      </c>
      <c r="B442" s="63" t="s">
        <v>359</v>
      </c>
      <c r="C442" s="64"/>
      <c r="D442" s="10">
        <v>4</v>
      </c>
      <c r="E442" s="10">
        <v>4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1:17" x14ac:dyDescent="0.25">
      <c r="A443" s="25"/>
      <c r="B443" s="65" t="s">
        <v>19</v>
      </c>
      <c r="C443" s="66"/>
      <c r="D443" s="10">
        <f>SUM(D435:D442)</f>
        <v>77</v>
      </c>
      <c r="E443" s="10">
        <f>SUM(E435:E442)</f>
        <v>167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1:17" x14ac:dyDescent="0.25">
      <c r="A444" s="59"/>
      <c r="B444" s="67"/>
      <c r="C444" s="68"/>
      <c r="D444" s="50"/>
      <c r="E444" s="50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 x14ac:dyDescent="0.25">
      <c r="A445" s="59"/>
      <c r="B445" s="69"/>
      <c r="C445" s="70"/>
      <c r="D445" s="50"/>
      <c r="E445" s="50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1:17" x14ac:dyDescent="0.25">
      <c r="A446" s="71" t="s">
        <v>360</v>
      </c>
      <c r="B446" s="72"/>
      <c r="C446" s="72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</sheetData>
  <mergeCells count="433">
    <mergeCell ref="E8:F8"/>
    <mergeCell ref="A9:A10"/>
    <mergeCell ref="B9:B10"/>
    <mergeCell ref="C9:F9"/>
    <mergeCell ref="A18:F18"/>
    <mergeCell ref="B19:F19"/>
    <mergeCell ref="A1:F1"/>
    <mergeCell ref="A2:F2"/>
    <mergeCell ref="A4:F4"/>
    <mergeCell ref="A6:F6"/>
    <mergeCell ref="B7:C7"/>
    <mergeCell ref="D7:F7"/>
    <mergeCell ref="B25:D25"/>
    <mergeCell ref="E25:F25"/>
    <mergeCell ref="B26:D26"/>
    <mergeCell ref="E26:F26"/>
    <mergeCell ref="B27:D27"/>
    <mergeCell ref="E27:F27"/>
    <mergeCell ref="A20:F20"/>
    <mergeCell ref="B21:F21"/>
    <mergeCell ref="A22:F22"/>
    <mergeCell ref="E23:F23"/>
    <mergeCell ref="B24:D24"/>
    <mergeCell ref="E24:F24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A39:F39"/>
    <mergeCell ref="A40:F40"/>
    <mergeCell ref="B41:C41"/>
    <mergeCell ref="D42:E42"/>
    <mergeCell ref="B43:C43"/>
    <mergeCell ref="B44:C44"/>
    <mergeCell ref="B34:D34"/>
    <mergeCell ref="E34:F34"/>
    <mergeCell ref="B35:D35"/>
    <mergeCell ref="E35:F35"/>
    <mergeCell ref="E36:F36"/>
    <mergeCell ref="B37:D37"/>
    <mergeCell ref="E37:F37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A65:E65"/>
    <mergeCell ref="B66:C66"/>
    <mergeCell ref="D67:E67"/>
    <mergeCell ref="B68:C68"/>
    <mergeCell ref="B69:C69"/>
    <mergeCell ref="B57:C57"/>
    <mergeCell ref="B58:C58"/>
    <mergeCell ref="B59:C59"/>
    <mergeCell ref="B60:C60"/>
    <mergeCell ref="B61:C61"/>
    <mergeCell ref="B62:C62"/>
    <mergeCell ref="B78:C78"/>
    <mergeCell ref="B79:C79"/>
    <mergeCell ref="B80:C80"/>
    <mergeCell ref="B82:C82"/>
    <mergeCell ref="B84:C84"/>
    <mergeCell ref="B85:C85"/>
    <mergeCell ref="B70:C70"/>
    <mergeCell ref="B72:C72"/>
    <mergeCell ref="B73:C73"/>
    <mergeCell ref="B74:C74"/>
    <mergeCell ref="B76:C76"/>
    <mergeCell ref="B77:C77"/>
    <mergeCell ref="B100:C100"/>
    <mergeCell ref="D100:E100"/>
    <mergeCell ref="A101:E101"/>
    <mergeCell ref="A103:A104"/>
    <mergeCell ref="B103:C104"/>
    <mergeCell ref="D103:E103"/>
    <mergeCell ref="B87:C87"/>
    <mergeCell ref="B88:C88"/>
    <mergeCell ref="B91:C91"/>
    <mergeCell ref="B93:C93"/>
    <mergeCell ref="B97:C97"/>
    <mergeCell ref="A99:E99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123:C123"/>
    <mergeCell ref="B124:C124"/>
    <mergeCell ref="B125:C125"/>
    <mergeCell ref="B126:C126"/>
    <mergeCell ref="B127:C127"/>
    <mergeCell ref="A129:F129"/>
    <mergeCell ref="B117:C117"/>
    <mergeCell ref="B118:C118"/>
    <mergeCell ref="B119:C119"/>
    <mergeCell ref="B120:C120"/>
    <mergeCell ref="B121:C121"/>
    <mergeCell ref="B122:C122"/>
    <mergeCell ref="B138:C138"/>
    <mergeCell ref="B140:C140"/>
    <mergeCell ref="B141:C141"/>
    <mergeCell ref="B142:C142"/>
    <mergeCell ref="B143:C143"/>
    <mergeCell ref="B144:C144"/>
    <mergeCell ref="B132:C132"/>
    <mergeCell ref="D133:E133"/>
    <mergeCell ref="B134:C134"/>
    <mergeCell ref="B135:C135"/>
    <mergeCell ref="B136:C136"/>
    <mergeCell ref="B137:C137"/>
    <mergeCell ref="B151:C151"/>
    <mergeCell ref="A153:E153"/>
    <mergeCell ref="B154:C154"/>
    <mergeCell ref="B156:C156"/>
    <mergeCell ref="B157:C157"/>
    <mergeCell ref="B158:C158"/>
    <mergeCell ref="B145:C145"/>
    <mergeCell ref="B146:C146"/>
    <mergeCell ref="B147:C147"/>
    <mergeCell ref="B148:C148"/>
    <mergeCell ref="B149:C149"/>
    <mergeCell ref="B150:C150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77:C177"/>
    <mergeCell ref="B178:C178"/>
    <mergeCell ref="B179:C179"/>
    <mergeCell ref="B180:C180"/>
    <mergeCell ref="B181:C181"/>
    <mergeCell ref="B182:C182"/>
    <mergeCell ref="A172:E172"/>
    <mergeCell ref="B173:C173"/>
    <mergeCell ref="B174:C174"/>
    <mergeCell ref="D174:E174"/>
    <mergeCell ref="B175:C175"/>
    <mergeCell ref="B176:C176"/>
    <mergeCell ref="B188:C188"/>
    <mergeCell ref="B189:C189"/>
    <mergeCell ref="B190:C190"/>
    <mergeCell ref="B191:C191"/>
    <mergeCell ref="B192:C192"/>
    <mergeCell ref="B193:C193"/>
    <mergeCell ref="A183:E183"/>
    <mergeCell ref="B184:C184"/>
    <mergeCell ref="B185:C185"/>
    <mergeCell ref="D185:E185"/>
    <mergeCell ref="B186:C186"/>
    <mergeCell ref="B187:C187"/>
    <mergeCell ref="B199:C199"/>
    <mergeCell ref="B200:C200"/>
    <mergeCell ref="B201:C201"/>
    <mergeCell ref="B202:C202"/>
    <mergeCell ref="B203:C203"/>
    <mergeCell ref="B204:C204"/>
    <mergeCell ref="B194:C194"/>
    <mergeCell ref="B195:C195"/>
    <mergeCell ref="A196:E196"/>
    <mergeCell ref="B197:C197"/>
    <mergeCell ref="B198:C198"/>
    <mergeCell ref="D198:E198"/>
    <mergeCell ref="B210:C210"/>
    <mergeCell ref="B211:C211"/>
    <mergeCell ref="B212:C212"/>
    <mergeCell ref="B213:C213"/>
    <mergeCell ref="B214:C214"/>
    <mergeCell ref="B215:C215"/>
    <mergeCell ref="B205:C205"/>
    <mergeCell ref="A206:E206"/>
    <mergeCell ref="B207:C207"/>
    <mergeCell ref="D207:E207"/>
    <mergeCell ref="B208:C208"/>
    <mergeCell ref="B209:C209"/>
    <mergeCell ref="B222:C222"/>
    <mergeCell ref="B223:C223"/>
    <mergeCell ref="B224:C224"/>
    <mergeCell ref="A225:E225"/>
    <mergeCell ref="B226:C226"/>
    <mergeCell ref="B228:C228"/>
    <mergeCell ref="B216:C216"/>
    <mergeCell ref="B217:C217"/>
    <mergeCell ref="B218:C218"/>
    <mergeCell ref="B219:C219"/>
    <mergeCell ref="B220:C220"/>
    <mergeCell ref="B221:C221"/>
    <mergeCell ref="A235:E235"/>
    <mergeCell ref="B236:C236"/>
    <mergeCell ref="A237:E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59:C259"/>
    <mergeCell ref="B260:C260"/>
    <mergeCell ref="B261:C261"/>
    <mergeCell ref="B263:C263"/>
    <mergeCell ref="B264:C264"/>
    <mergeCell ref="B265:C265"/>
    <mergeCell ref="B253:C253"/>
    <mergeCell ref="B254:C254"/>
    <mergeCell ref="B255:C255"/>
    <mergeCell ref="B256:C256"/>
    <mergeCell ref="B257:C257"/>
    <mergeCell ref="B258:C258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A269:E269"/>
    <mergeCell ref="B270:C270"/>
    <mergeCell ref="A271:E271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96:C296"/>
    <mergeCell ref="B297:C297"/>
    <mergeCell ref="B298:C298"/>
    <mergeCell ref="B299:C299"/>
    <mergeCell ref="B300:C300"/>
    <mergeCell ref="B301:C301"/>
    <mergeCell ref="A290:E290"/>
    <mergeCell ref="B291:C291"/>
    <mergeCell ref="A292:E292"/>
    <mergeCell ref="B293:C293"/>
    <mergeCell ref="B294:C294"/>
    <mergeCell ref="B295:C295"/>
    <mergeCell ref="A308:E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A306:E306"/>
    <mergeCell ref="B307:C307"/>
    <mergeCell ref="B320:C320"/>
    <mergeCell ref="B321:C321"/>
    <mergeCell ref="B322:C322"/>
    <mergeCell ref="B323:C323"/>
    <mergeCell ref="B324:C324"/>
    <mergeCell ref="A325:E325"/>
    <mergeCell ref="B314:C314"/>
    <mergeCell ref="B315:C315"/>
    <mergeCell ref="B316:C316"/>
    <mergeCell ref="B317:C317"/>
    <mergeCell ref="B318:C318"/>
    <mergeCell ref="B319:C319"/>
    <mergeCell ref="B332:C332"/>
    <mergeCell ref="B333:C333"/>
    <mergeCell ref="B334:C334"/>
    <mergeCell ref="B335:C335"/>
    <mergeCell ref="B336:C336"/>
    <mergeCell ref="B338:C338"/>
    <mergeCell ref="B326:C326"/>
    <mergeCell ref="A327:E327"/>
    <mergeCell ref="B328:C328"/>
    <mergeCell ref="B329:C329"/>
    <mergeCell ref="B330:C330"/>
    <mergeCell ref="B331:C331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A341:E341"/>
    <mergeCell ref="B342:C342"/>
    <mergeCell ref="A343:E343"/>
    <mergeCell ref="B344:C344"/>
    <mergeCell ref="B357:C357"/>
    <mergeCell ref="A358:E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A356:E356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A366:E366"/>
    <mergeCell ref="B367:C367"/>
    <mergeCell ref="A368:E368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A377:E377"/>
    <mergeCell ref="B378:C378"/>
    <mergeCell ref="A379:E379"/>
    <mergeCell ref="B380:C380"/>
    <mergeCell ref="B393:C393"/>
    <mergeCell ref="A394:E394"/>
    <mergeCell ref="B395:C395"/>
    <mergeCell ref="A396:E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A405:E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A403:E403"/>
    <mergeCell ref="B404:C404"/>
    <mergeCell ref="B417:C417"/>
    <mergeCell ref="B418:C418"/>
    <mergeCell ref="B419:C419"/>
    <mergeCell ref="B420:C420"/>
    <mergeCell ref="A421:E421"/>
    <mergeCell ref="B422:D422"/>
    <mergeCell ref="B411:C411"/>
    <mergeCell ref="B412:C412"/>
    <mergeCell ref="B413:C413"/>
    <mergeCell ref="A414:E414"/>
    <mergeCell ref="B415:C415"/>
    <mergeCell ref="A416:E416"/>
    <mergeCell ref="B429:C429"/>
    <mergeCell ref="B430:C430"/>
    <mergeCell ref="A431:E431"/>
    <mergeCell ref="B432:C432"/>
    <mergeCell ref="D433:E433"/>
    <mergeCell ref="B434:C434"/>
    <mergeCell ref="B423:C423"/>
    <mergeCell ref="A424:E424"/>
    <mergeCell ref="B425:C425"/>
    <mergeCell ref="A426:E426"/>
    <mergeCell ref="B427:C427"/>
    <mergeCell ref="B428:C428"/>
    <mergeCell ref="B441:C441"/>
    <mergeCell ref="B442:C442"/>
    <mergeCell ref="B443:C443"/>
    <mergeCell ref="B444:C444"/>
    <mergeCell ref="B445:C445"/>
    <mergeCell ref="A446:C446"/>
    <mergeCell ref="B435:C435"/>
    <mergeCell ref="B436:C436"/>
    <mergeCell ref="B437:C437"/>
    <mergeCell ref="B438:C438"/>
    <mergeCell ref="B439:C439"/>
    <mergeCell ref="B440:C440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2018-03-27T02:14:57Z</dcterms:modified>
</cp:coreProperties>
</file>